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ach\Downloads\"/>
    </mc:Choice>
  </mc:AlternateContent>
  <bookViews>
    <workbookView xWindow="0" yWindow="0" windowWidth="24000" windowHeight="9330"/>
  </bookViews>
  <sheets>
    <sheet name="Mundo Público y Social" sheetId="5" r:id="rId1"/>
    <sheet name="Preguntas frecuent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" i="5" l="1"/>
  <c r="H60" i="5"/>
  <c r="H69" i="5"/>
  <c r="H99" i="5"/>
  <c r="H6" i="5"/>
  <c r="H11" i="5"/>
  <c r="H15" i="5"/>
  <c r="H19" i="5"/>
  <c r="H25" i="5"/>
  <c r="H30" i="5"/>
  <c r="H34" i="5"/>
  <c r="H38" i="5"/>
  <c r="H41" i="5"/>
  <c r="H46" i="5"/>
  <c r="H50" i="5"/>
  <c r="H54" i="5"/>
  <c r="H58" i="5"/>
  <c r="H65" i="5"/>
  <c r="H72" i="5"/>
  <c r="H76" i="5"/>
  <c r="H80" i="5"/>
  <c r="H85" i="5"/>
  <c r="H89" i="5"/>
  <c r="H94" i="5"/>
  <c r="H98" i="5"/>
  <c r="H103" i="5"/>
  <c r="H107" i="5"/>
  <c r="H111" i="5"/>
  <c r="H112" i="5"/>
  <c r="H7" i="5"/>
  <c r="H18" i="5"/>
  <c r="H33" i="5"/>
  <c r="H45" i="5"/>
  <c r="H57" i="5"/>
  <c r="H75" i="5"/>
  <c r="H88" i="5"/>
  <c r="H102" i="5"/>
  <c r="H70" i="5"/>
  <c r="H4" i="5"/>
  <c r="H8" i="5"/>
  <c r="H12" i="5"/>
  <c r="H16" i="5"/>
  <c r="H22" i="5"/>
  <c r="H26" i="5"/>
  <c r="H31" i="5"/>
  <c r="H35" i="5"/>
  <c r="H39" i="5"/>
  <c r="H43" i="5"/>
  <c r="H47" i="5"/>
  <c r="H51" i="5"/>
  <c r="H55" i="5"/>
  <c r="H59" i="5"/>
  <c r="H66" i="5"/>
  <c r="H73" i="5"/>
  <c r="H77" i="5"/>
  <c r="H82" i="5"/>
  <c r="H86" i="5"/>
  <c r="H90" i="5"/>
  <c r="H95" i="5"/>
  <c r="H100" i="5"/>
  <c r="H104" i="5"/>
  <c r="H108" i="5"/>
  <c r="H81" i="5"/>
  <c r="H10" i="5"/>
  <c r="H24" i="5"/>
  <c r="H37" i="5"/>
  <c r="H49" i="5"/>
  <c r="H62" i="5"/>
  <c r="H79" i="5"/>
  <c r="H92" i="5"/>
  <c r="H106" i="5"/>
  <c r="H63" i="5"/>
  <c r="H71" i="5"/>
  <c r="H5" i="5"/>
  <c r="H9" i="5"/>
  <c r="H13" i="5"/>
  <c r="H17" i="5"/>
  <c r="H23" i="5"/>
  <c r="H27" i="5"/>
  <c r="H32" i="5"/>
  <c r="H36" i="5"/>
  <c r="H40" i="5"/>
  <c r="H44" i="5"/>
  <c r="H48" i="5"/>
  <c r="H52" i="5"/>
  <c r="H56" i="5"/>
  <c r="H61" i="5"/>
  <c r="H67" i="5"/>
  <c r="H74" i="5"/>
  <c r="H78" i="5"/>
  <c r="H83" i="5"/>
  <c r="H87" i="5"/>
  <c r="H91" i="5"/>
  <c r="H96" i="5"/>
  <c r="H101" i="5"/>
  <c r="H105" i="5"/>
  <c r="H109" i="5"/>
  <c r="H64" i="5"/>
  <c r="H14" i="5"/>
  <c r="H29" i="5"/>
  <c r="H42" i="5"/>
  <c r="H53" i="5"/>
  <c r="H68" i="5"/>
  <c r="H84" i="5"/>
  <c r="H97" i="5"/>
  <c r="H110" i="5"/>
  <c r="N105" i="5" l="1"/>
  <c r="N96" i="5"/>
  <c r="N79" i="5"/>
  <c r="N74" i="5"/>
  <c r="N47" i="5"/>
</calcChain>
</file>

<file path=xl/sharedStrings.xml><?xml version="1.0" encoding="utf-8"?>
<sst xmlns="http://schemas.openxmlformats.org/spreadsheetml/2006/main" count="1129" uniqueCount="392">
  <si>
    <t>USUARIO</t>
  </si>
  <si>
    <t>Institución</t>
  </si>
  <si>
    <t>Estado</t>
  </si>
  <si>
    <t>Usuario</t>
  </si>
  <si>
    <t>Específico</t>
  </si>
  <si>
    <t>Indefinido</t>
  </si>
  <si>
    <t>Vigente</t>
  </si>
  <si>
    <t>Ver Convenio</t>
  </si>
  <si>
    <t>Marco</t>
  </si>
  <si>
    <t>No tiene convenio</t>
  </si>
  <si>
    <t>Sin página web</t>
  </si>
  <si>
    <t>Memorándum de Entendimiento</t>
  </si>
  <si>
    <t>Sin información</t>
  </si>
  <si>
    <t>Investigación</t>
  </si>
  <si>
    <t>Categoría general</t>
  </si>
  <si>
    <t>INFORMACIÓN CONTRAPARTE</t>
  </si>
  <si>
    <t>INFORMACIÓN CONVENIO</t>
  </si>
  <si>
    <t>MÁS INFORMACIÓN</t>
  </si>
  <si>
    <t>Preguntas frecuentes</t>
  </si>
  <si>
    <t>1.</t>
  </si>
  <si>
    <t>¿Qué es un convenio?</t>
  </si>
  <si>
    <t>2.</t>
  </si>
  <si>
    <r>
      <t xml:space="preserve">Los convenios corresponden a acuerdos generales, de carácter institucional, estos pueden estar firmados por: 
</t>
    </r>
    <r>
      <rPr>
        <b/>
        <sz val="12"/>
        <color theme="1"/>
        <rFont val="Arial"/>
        <family val="2"/>
      </rPr>
      <t>a)</t>
    </r>
    <r>
      <rPr>
        <sz val="12"/>
        <color theme="1"/>
        <rFont val="Arial"/>
        <family val="2"/>
      </rPr>
      <t xml:space="preserve"> El o la Rector(a) y competen a toda la Universidad, abarcando la totalidad de las áreas disciplinarias (*), o por 
</t>
    </r>
    <r>
      <rPr>
        <b/>
        <sz val="12"/>
        <color theme="1"/>
        <rFont val="Arial"/>
        <family val="2"/>
      </rPr>
      <t>b)</t>
    </r>
    <r>
      <rPr>
        <sz val="12"/>
        <color theme="1"/>
        <rFont val="Arial"/>
        <family val="2"/>
      </rPr>
      <t xml:space="preserve"> Un/a Decano/a, en ese caso son convenios específicos y se refieren a tópicos exclusivamente relacionadas con su facultad. </t>
    </r>
  </si>
  <si>
    <t>Año firma</t>
  </si>
  <si>
    <t>Sitio web</t>
  </si>
  <si>
    <t>Link del convenio</t>
  </si>
  <si>
    <t>N°</t>
  </si>
  <si>
    <t>3.</t>
  </si>
  <si>
    <t>4.</t>
  </si>
  <si>
    <t>¿Cuáles son las distintas categorías de un convenio específico?</t>
  </si>
  <si>
    <r>
      <t xml:space="preserve">Es un tipo de convenio específico que </t>
    </r>
    <r>
      <rPr>
        <b/>
        <sz val="11"/>
        <color theme="1"/>
        <rFont val="Arial"/>
        <family val="2"/>
      </rPr>
      <t>regula las iniciativas de colaboración, cuyo principal propósito es la investigación</t>
    </r>
    <r>
      <rPr>
        <sz val="11"/>
        <color theme="1"/>
        <rFont val="Arial"/>
        <family val="2"/>
      </rPr>
      <t xml:space="preserve">. Dichas iniciativas institucionales son llevadas a cabo de manera mancomunadas con uno o más asociados internacionales o nacionales. Este tipo de convenios contiene detalles tales como responsabilidades, plazos, montos, tópico de la investigación, etc. </t>
    </r>
    <r>
      <rPr>
        <b/>
        <sz val="11"/>
        <color theme="1"/>
        <rFont val="Arial"/>
        <family val="2"/>
      </rPr>
      <t>Aplica a universidades, centros de investigación, gobiernos, grupos del sector privado, organismos no gubernamentales.</t>
    </r>
  </si>
  <si>
    <t>Movilidad estudiantil internacional</t>
  </si>
  <si>
    <r>
      <t xml:space="preserve">Es un tipo de Convenio específico, que </t>
    </r>
    <r>
      <rPr>
        <b/>
        <sz val="11"/>
        <color theme="1"/>
        <rFont val="Arial"/>
        <family val="2"/>
      </rPr>
      <t>regula la movilidad estudiantil internacional</t>
    </r>
    <r>
      <rPr>
        <sz val="11"/>
        <color theme="1"/>
        <rFont val="Arial"/>
        <family val="2"/>
      </rPr>
      <t>. Define si es a nivel pregrado y/o Postgrado, número de estudiantes, condiciones de la movilidad, etc. Este convenio permite mejorar las oportunidades educativas de los estudiantes a través del intercambio entre la Universidad de Santiago e instituciones educativas internacionales.</t>
    </r>
    <r>
      <rPr>
        <b/>
        <sz val="11"/>
        <color theme="1"/>
        <rFont val="Arial"/>
        <family val="2"/>
      </rPr>
      <t xml:space="preserve"> Aplica a estudiantes de ambas instituciones firmantes. Puede incluir a estudiantes de nivel pregrado y/o Postgrado</t>
    </r>
  </si>
  <si>
    <r>
      <t xml:space="preserve">Esto significa que hay varios convenios con esa institución, normalmente el primer convenio que se gestiona es el </t>
    </r>
    <r>
      <rPr>
        <b/>
        <sz val="12"/>
        <color theme="1"/>
        <rFont val="Arial"/>
        <family val="2"/>
      </rPr>
      <t>Convenio Marco</t>
    </r>
    <r>
      <rPr>
        <sz val="12"/>
        <color theme="1"/>
        <rFont val="Arial"/>
        <family val="2"/>
      </rPr>
      <t xml:space="preserve"> (en caso de que sea a nivel universidad) o un </t>
    </r>
    <r>
      <rPr>
        <b/>
        <sz val="12"/>
        <color theme="1"/>
        <rFont val="Arial"/>
        <family val="2"/>
      </rPr>
      <t xml:space="preserve">Convenio específico </t>
    </r>
    <r>
      <rPr>
        <sz val="12"/>
        <color theme="1"/>
        <rFont val="Arial"/>
        <family val="2"/>
      </rPr>
      <t xml:space="preserve">(en caso de que sea con una sola Facultad o Unidad), en este convenio se delinean los alcances que pueden tener las actividades suscitadas en dicho convenio. Sin embargo, después se pueden generar </t>
    </r>
    <r>
      <rPr>
        <b/>
        <sz val="12"/>
        <color theme="1"/>
        <rFont val="Arial"/>
        <family val="2"/>
      </rPr>
      <t>convenios expecíficos anexos</t>
    </r>
    <r>
      <rPr>
        <sz val="12"/>
        <color theme="1"/>
        <rFont val="Arial"/>
        <family val="2"/>
      </rPr>
      <t xml:space="preserve"> que detallen las condiciones de cierto alcance, por ejemplo, de movilidad estudiantil, movilidad académica, programa académico, etc.</t>
    </r>
  </si>
  <si>
    <r>
      <t xml:space="preserve">El </t>
    </r>
    <r>
      <rPr>
        <b/>
        <sz val="12"/>
        <color rgb="FF00B0F0"/>
        <rFont val="Arial"/>
        <family val="2"/>
      </rPr>
      <t>Convenio Marco</t>
    </r>
    <r>
      <rPr>
        <sz val="12"/>
        <color theme="1"/>
        <rFont val="Arial"/>
        <family val="2"/>
      </rPr>
      <t xml:space="preserve"> compromete a la </t>
    </r>
    <r>
      <rPr>
        <b/>
        <sz val="12"/>
        <rFont val="Arial"/>
        <family val="2"/>
      </rPr>
      <t>institución en su conjunto</t>
    </r>
    <r>
      <rPr>
        <sz val="12"/>
        <rFont val="Arial"/>
        <family val="2"/>
      </rPr>
      <t>, pr</t>
    </r>
    <r>
      <rPr>
        <sz val="12"/>
        <color theme="1"/>
        <rFont val="Arial"/>
        <family val="2"/>
      </rPr>
      <t>o</t>
    </r>
    <r>
      <rPr>
        <sz val="12"/>
        <rFont val="Arial"/>
        <family val="2"/>
      </rPr>
      <t xml:space="preserve">moviendo el desarrollo de la enseñanza superior, la investigación científica y tecnológica. Son firmados por el o la Rector(a) y </t>
    </r>
    <r>
      <rPr>
        <b/>
        <sz val="12"/>
        <rFont val="Arial"/>
        <family val="2"/>
      </rPr>
      <t>competen a toda la Universidad</t>
    </r>
    <r>
      <rPr>
        <sz val="12"/>
        <rFont val="Arial"/>
        <family val="2"/>
      </rPr>
      <t>, abarcando la totalidad de las áreas disciplinaria</t>
    </r>
    <r>
      <rPr>
        <sz val="12"/>
        <color theme="1"/>
        <rFont val="Arial"/>
        <family val="2"/>
      </rPr>
      <t xml:space="preserve">s. El </t>
    </r>
    <r>
      <rPr>
        <b/>
        <sz val="12"/>
        <color rgb="FF00B0F0"/>
        <rFont val="Arial"/>
        <family val="2"/>
      </rPr>
      <t>Convenio Específico</t>
    </r>
    <r>
      <rPr>
        <sz val="12"/>
        <color theme="1"/>
        <rFont val="Arial"/>
        <family val="2"/>
      </rPr>
      <t xml:space="preserve"> son aquellos que tienen un carácter disciplina</t>
    </r>
    <r>
      <rPr>
        <sz val="12"/>
        <rFont val="Arial"/>
        <family val="2"/>
      </rPr>
      <t xml:space="preserve">rio </t>
    </r>
    <r>
      <rPr>
        <b/>
        <sz val="12"/>
        <rFont val="Arial"/>
        <family val="2"/>
      </rPr>
      <t>entre Facultades o áreas del conocimiento</t>
    </r>
    <r>
      <rPr>
        <sz val="12"/>
        <rFont val="Arial"/>
        <family val="2"/>
      </rPr>
      <t>. Pueden ser documentos independientes o estar anexados a un Convenio Marco. Pueden estar firmados por el o la Rector(a) o, en su defecto por el o la Decano</t>
    </r>
    <r>
      <rPr>
        <sz val="12"/>
        <color theme="1"/>
        <rFont val="Arial"/>
        <family val="2"/>
      </rPr>
      <t xml:space="preserve">(a). El/la Decano/a puede firmar siempre que se refiera a materias exclusivamente relacionadas con su facultad. El </t>
    </r>
    <r>
      <rPr>
        <b/>
        <sz val="12"/>
        <color rgb="FF00B0F0"/>
        <rFont val="Arial"/>
        <family val="2"/>
      </rPr>
      <t>Memoramdum de Entendimiento</t>
    </r>
    <r>
      <rPr>
        <sz val="12"/>
        <color theme="1"/>
        <rFont val="Arial"/>
        <family val="2"/>
      </rPr>
      <t xml:space="preserve"> es un tipo de </t>
    </r>
    <r>
      <rPr>
        <b/>
        <sz val="12"/>
        <color theme="1"/>
        <rFont val="Arial"/>
        <family val="2"/>
      </rPr>
      <t>acuerdo no obligatorio</t>
    </r>
    <r>
      <rPr>
        <sz val="12"/>
        <color theme="1"/>
        <rFont val="Arial"/>
        <family val="2"/>
      </rPr>
      <t xml:space="preserve"> que contiene compromisos que más tarde pueden formalizarse mediante la redacción de un convenio. Puede abarcar al conjunto de la Universidad y en diversas temáticas o puede abarcar a una Facultad y/o área del conocimiento determinada.</t>
    </r>
  </si>
  <si>
    <r>
      <t xml:space="preserve">Es un tipo de Convenio específico, que </t>
    </r>
    <r>
      <rPr>
        <b/>
        <sz val="11"/>
        <color theme="1"/>
        <rFont val="Arial"/>
        <family val="2"/>
      </rPr>
      <t>regula la movilidad estudiantil nacional</t>
    </r>
    <r>
      <rPr>
        <sz val="11"/>
        <color theme="1"/>
        <rFont val="Arial"/>
        <family val="2"/>
      </rPr>
      <t xml:space="preserve">. Define si es a nivel pregrado y/o Postgrado, número de estudiantes, condiciones de la movilidad, etc. Este convenio permite mejorar las oportunidades educativas de los estudiantes a través del intercambio entre la Universidad de Santiago e instituciones educativas nacionales. </t>
    </r>
    <r>
      <rPr>
        <b/>
        <sz val="11"/>
        <color theme="1"/>
        <rFont val="Arial"/>
        <family val="2"/>
      </rPr>
      <t>Aplica a estudiantes de ambas instituciones firmantes. Puede incluir a estudiantes de nivel pregrado y/o Postgrado.</t>
    </r>
  </si>
  <si>
    <t>Movilidad estudiantil 
nacional</t>
  </si>
  <si>
    <t>Movilidad académica internacional</t>
  </si>
  <si>
    <r>
      <t>Convenio específico de movilidad académica internacional que</t>
    </r>
    <r>
      <rPr>
        <b/>
        <sz val="11"/>
        <color theme="1"/>
        <rFont val="Arial"/>
        <family val="2"/>
      </rPr>
      <t xml:space="preserve"> regula y facilita las condiciones del intercambio de académicos e investigadores entre ambas instituciones</t>
    </r>
    <r>
      <rPr>
        <sz val="11"/>
        <color theme="1"/>
        <rFont val="Arial"/>
        <family val="2"/>
      </rPr>
      <t xml:space="preserve">. </t>
    </r>
    <r>
      <rPr>
        <b/>
        <sz val="11"/>
        <color theme="1"/>
        <rFont val="Arial"/>
        <family val="2"/>
      </rPr>
      <t>Aplica a académicos e investigadores de ambas instituciones</t>
    </r>
    <r>
      <rPr>
        <sz val="11"/>
        <color theme="1"/>
        <rFont val="Arial"/>
        <family val="2"/>
      </rPr>
      <t>, quienes deberán contar con una carta de invitación de la institución contra parte. Las oficinas internacionales a través de sus encargados de movilidad académica pueden colaborar en esta gestión.</t>
    </r>
  </si>
  <si>
    <t>Colaboración cultural y científica</t>
  </si>
  <si>
    <r>
      <t xml:space="preserve">Convenio de colaboración cultural y científica para el </t>
    </r>
    <r>
      <rPr>
        <b/>
        <sz val="11"/>
        <color theme="1"/>
        <rFont val="Arial"/>
        <family val="2"/>
      </rPr>
      <t>desarrollo de acciones conjuntas orientadas a fomentar y promover la actividad cultural y científica</t>
    </r>
    <r>
      <rPr>
        <sz val="11"/>
        <color theme="1"/>
        <rFont val="Arial"/>
        <family val="2"/>
      </rPr>
      <t xml:space="preserve"> e instar a una mayor calidad en la apreciación del arte y la cultura. Generalmente </t>
    </r>
    <r>
      <rPr>
        <b/>
        <sz val="11"/>
        <color theme="1"/>
        <rFont val="Arial"/>
        <family val="2"/>
      </rPr>
      <t>aplica a instituciones gubernamentales, centros educativos, instituciones culturales, institutos de investigación y organizaciones sociales</t>
    </r>
    <r>
      <rPr>
        <sz val="11"/>
        <color theme="1"/>
        <rFont val="Arial"/>
        <family val="2"/>
      </rPr>
      <t>, tanto en el ámbito nacional como internacional.</t>
    </r>
  </si>
  <si>
    <t>Programa académico</t>
  </si>
  <si>
    <r>
      <t xml:space="preserve">Convenio que </t>
    </r>
    <r>
      <rPr>
        <b/>
        <sz val="11"/>
        <color theme="1"/>
        <rFont val="Arial"/>
        <family val="2"/>
      </rPr>
      <t>establece y regula las actividades de cooperación entre dos o más programas académicos</t>
    </r>
    <r>
      <rPr>
        <sz val="11"/>
        <color theme="1"/>
        <rFont val="Arial"/>
        <family val="2"/>
      </rPr>
      <t>. Pueden incluir desde cotutelas hasta Programas Conjuntos (Doble titulación).</t>
    </r>
    <r>
      <rPr>
        <b/>
        <sz val="11"/>
        <color theme="1"/>
        <rFont val="Arial"/>
        <family val="2"/>
      </rPr>
      <t xml:space="preserve"> Aplica a los Programas Académicos de la Universidad de Santiago de Chile</t>
    </r>
    <r>
      <rPr>
        <sz val="11"/>
        <color theme="1"/>
        <rFont val="Arial"/>
        <family val="2"/>
      </rPr>
      <t>. Específicamente a aquellos estudiantes de Programas de Pregrado, Magíster o Doctorado que primero; cuenten con este tipo de convenio y segundo cumplan con las condiciones que son estipuladas para la admisión en un convenio de Doble titulación o Cotutela.</t>
    </r>
  </si>
  <si>
    <t>Proyecto conjunto</t>
  </si>
  <si>
    <r>
      <t xml:space="preserve">Convenio específico para el desarrollo de trabajos de colaboración científico-tecnológico y/o planes de investigación conjuntos. Estos proyectos conjuntos, </t>
    </r>
    <r>
      <rPr>
        <b/>
        <sz val="11"/>
        <color theme="1"/>
        <rFont val="Arial"/>
        <family val="2"/>
      </rPr>
      <t>tienen una duración definid</t>
    </r>
    <r>
      <rPr>
        <sz val="11"/>
        <color theme="1"/>
        <rFont val="Arial"/>
        <family val="2"/>
      </rPr>
      <t xml:space="preserve">a y cuentan con el detalle de la actividad a realizar entre la Universidad y la empresa o entre los Centros de Investigación, etc. </t>
    </r>
    <r>
      <rPr>
        <b/>
        <sz val="11"/>
        <color theme="1"/>
        <rFont val="Arial"/>
        <family val="2"/>
      </rPr>
      <t>Aplica a personal docente, investigadores y estudiantes de ambas instituciones</t>
    </r>
    <r>
      <rPr>
        <sz val="11"/>
        <color theme="1"/>
        <rFont val="Arial"/>
        <family val="2"/>
      </rPr>
      <t xml:space="preserve"> firmantes que puedan participar en dicho acuerdo.</t>
    </r>
  </si>
  <si>
    <t>Asistencia Técnica, capacitación y prácticas</t>
  </si>
  <si>
    <r>
      <t xml:space="preserve">Estos Convenios de asistencia técnica, capacitación y prácticas se realizan para el </t>
    </r>
    <r>
      <rPr>
        <b/>
        <sz val="11"/>
        <color theme="1"/>
        <rFont val="Arial"/>
        <family val="2"/>
      </rPr>
      <t>desarrollo de programas de formación técnica, proyectos de educación, capacitación y/o prácticas profesionales</t>
    </r>
    <r>
      <rPr>
        <sz val="11"/>
        <color theme="1"/>
        <rFont val="Arial"/>
        <family val="2"/>
      </rPr>
      <t xml:space="preserve">. A su vez </t>
    </r>
    <r>
      <rPr>
        <b/>
        <sz val="11"/>
        <color theme="1"/>
        <rFont val="Arial"/>
        <family val="2"/>
      </rPr>
      <t>tienen una duración definida</t>
    </r>
    <r>
      <rPr>
        <sz val="11"/>
        <color theme="1"/>
        <rFont val="Arial"/>
        <family val="2"/>
      </rPr>
      <t xml:space="preserve">. </t>
    </r>
    <r>
      <rPr>
        <b/>
        <sz val="11"/>
        <color theme="1"/>
        <rFont val="Arial"/>
        <family val="2"/>
      </rPr>
      <t>Aplica a universidades, empresas, centros de investigación, gobiernos, grupos del sector privado, organismos no gubernamentales, etc.</t>
    </r>
  </si>
  <si>
    <t>¿Por qué en la lista aparece varias veces una institución?</t>
  </si>
  <si>
    <t xml:space="preserve"> TIPO DE CONVENIO</t>
  </si>
  <si>
    <t>¿Cuál es la diferencia entre un Convenio Marco, un Convenio Específico y un Memoramdum de Entendimiento?</t>
  </si>
  <si>
    <t>Sector</t>
  </si>
  <si>
    <t>Descripción</t>
  </si>
  <si>
    <t>Fecha Inicio</t>
  </si>
  <si>
    <t>Fecha término</t>
  </si>
  <si>
    <t>Firmado por</t>
  </si>
  <si>
    <t>Facultad promotora</t>
  </si>
  <si>
    <t>Asociación Chilena de Municipalidades</t>
  </si>
  <si>
    <t>Público</t>
  </si>
  <si>
    <t>Asistencia Técnica, Capacitación y Prácticas mediante acuerdos complementarios de intercambio de profesores e investigadores, formacion y perfeccionamiento de investigadores y asesores, intercambio de informacion, estudios e investigaciones, cursos, seminarios, conferencias, talleres, publicaciones, etc.</t>
  </si>
  <si>
    <t>Rector</t>
  </si>
  <si>
    <t xml:space="preserve">Vicerrectoría de Vinculación con el Medio </t>
  </si>
  <si>
    <t>Departamento de Relaciones Internacionales e Interuniversitarias</t>
  </si>
  <si>
    <t>http://www.achm.cl/</t>
  </si>
  <si>
    <t>Departamento de ingeniería desarrollará una plataforma electronica que permita ingresar computos por comuna y por mesa en todos los municipios participantes de la consulta ciudadana municipal</t>
  </si>
  <si>
    <t>Prorrectoría</t>
  </si>
  <si>
    <t>Desarrollo Institucional</t>
  </si>
  <si>
    <t>Asociación de Municipios de Ciudad Sur</t>
  </si>
  <si>
    <t xml:space="preserve">Podran hacer proyectos conjuntos  en el area de la salud publica desarrollo de talleres y seminarios. </t>
  </si>
  <si>
    <t>Facultad de Ciencias Médicas</t>
  </si>
  <si>
    <t>Unidad de Vinculación con el Mundo Público y Social</t>
  </si>
  <si>
    <t>http://www.municipiosciudadsur.cl/portal/</t>
  </si>
  <si>
    <t xml:space="preserve">Asociación de Industriales Metalúrgicos y Metalmecánicos </t>
  </si>
  <si>
    <t>Social</t>
  </si>
  <si>
    <t>Proyectos de colaboración para promover el desarrollo tecnológico, económico, etc. Que incluye programas de desarrollo, servicios tecnologicos, asistencia tecnica, auditorías, proyectos, formacion y capacitacion, intercambio de informacion, pasantías y visitas de profesores, estudiantes y profesionales de ambas partes.</t>
  </si>
  <si>
    <t>Decano</t>
  </si>
  <si>
    <t>Facultad de Ingeniería</t>
  </si>
  <si>
    <t>Director de Gestión Tecnológica</t>
  </si>
  <si>
    <t>http://www.asimet.cl/default.asp</t>
  </si>
  <si>
    <t>Asociación de Radiodifusores de Chile</t>
  </si>
  <si>
    <t>Programas de capacitación para los Radiodifusores.</t>
  </si>
  <si>
    <t>Facultad de Humanidades</t>
  </si>
  <si>
    <t>Escuela de Periodismo</t>
  </si>
  <si>
    <t>http://www.archi.cl/</t>
  </si>
  <si>
    <t>Asociación Nacional de Futbol Amateur</t>
  </si>
  <si>
    <t xml:space="preserve">A traves del programa de centro internacional de economia social y cooperativa CIESCOOP se fortalecen los recursos humanos, se presta apoyo tecnico, se desarrollan actividades de fomento y desarrollo, se hace colaboracion mutua en infraestructura, comunicaciones, y entregar practicas profesionales a estudiantes FAE USACH </t>
  </si>
  <si>
    <t>Facultad de Administración y Economía</t>
  </si>
  <si>
    <t>http://www.anfa.cl/</t>
  </si>
  <si>
    <t>Caja de Previsión de la Defensa Nacional</t>
  </si>
  <si>
    <t>Colaboración mutua en las Carreras de Salud, pregrado y posgrado.</t>
  </si>
  <si>
    <t>www.capredena.cl</t>
  </si>
  <si>
    <t>Cámara de Diputados</t>
  </si>
  <si>
    <t>Proyectos de investigacion y analisis, conferencias, coloquios, simposios, talleres, entre otros, intercambio de informacion, publicacion de articulos y resultados de investigaciones, desarrollo de estudios, formacion, pasantìas y practicas profesionales</t>
  </si>
  <si>
    <t>Instituto de Estudios Avanzados</t>
  </si>
  <si>
    <t>Directora del Instituto de Estudios Avanzados</t>
  </si>
  <si>
    <t>https://www.camara.cl/</t>
  </si>
  <si>
    <t>Caritas Chile</t>
  </si>
  <si>
    <t>Efectuar intercambio de experiencias y conocimiento tecnologico, capacitaciones y desarrollar proyectos conjuntos de mutuo interés</t>
  </si>
  <si>
    <t>http://www.caritaschile.org/</t>
  </si>
  <si>
    <t>Casa de Moneda de Chile</t>
  </si>
  <si>
    <t>Elaboracion de programas y proyectos de cooperacion serán objeto de acuerdos complementarios, que puede ser de intercambio de profesores de estudiantes e investigadores, formacion, intercambio de informacion, investigaciones, publicaciones, cursos, seminarios, conferencias, talleres.</t>
  </si>
  <si>
    <t>http://www.cmoneda.cl/</t>
  </si>
  <si>
    <t>Programas, proyectos y actividades orientadas al desarrollo de recursos humanos, innovacion y transferencia tecnologica</t>
  </si>
  <si>
    <t xml:space="preserve">Los acuerdos especificos se pueden referir a: intercambio de investigadores, estudiantes y docentes, formacion, intercambio de informacion, estudios e investigaciones, cursos, seminarios, conferencias, talleres, publicaciones, y practicas estudiantiles </t>
  </si>
  <si>
    <t>Central Unitaria de Trabajadores</t>
  </si>
  <si>
    <t>Capacitacion, Desarrollo Economico-Social, Productividad Laboral e Investigacion Social del Trabajo</t>
  </si>
  <si>
    <t>http://www.cutchile.cl/</t>
  </si>
  <si>
    <t>CODELCO División Chuquicamata</t>
  </si>
  <si>
    <t>Capacitacion y formacion, investigacion aplicada, innovacion y tecnologia aplicada, asesorías en temas tecnicos, colaboracion tecnica, memorias, tesis doctorales y magister</t>
  </si>
  <si>
    <t>Departamento de Ingeniería Eléctrica</t>
  </si>
  <si>
    <t>https://www.codelco.com/chuquicamata</t>
  </si>
  <si>
    <t>CODELCO División El Teniente</t>
  </si>
  <si>
    <t>Servicios de Asesoría y Capacitación</t>
  </si>
  <si>
    <t>https://www.codelco.com/elteniente</t>
  </si>
  <si>
    <t>Colegio de Periodistas de Chile</t>
  </si>
  <si>
    <t>Plan de regularización de estudios para la obtención del título profesional de periodista</t>
  </si>
  <si>
    <t>http://www.colegiodeperiodistas.cl/</t>
  </si>
  <si>
    <t>Comisión Chilena de Energía Nuclear</t>
  </si>
  <si>
    <t>Colaboración para la realización de proyectos, capacitación y enseñanza.</t>
  </si>
  <si>
    <t>http://www.cchen.cl/</t>
  </si>
  <si>
    <t>Desarrollo de Laboratorio para Incentivar la Física Experimental a nivel de Enseñanza Media y el Encuentro Nacional de Jóvenes Talentos.</t>
  </si>
  <si>
    <t>Facultad de Ciencia</t>
  </si>
  <si>
    <t>Comisión Nacional del Medio Ambiente</t>
  </si>
  <si>
    <t>Instalación de Equipos DOAS por parte de la USACH, mantenimiento y uso por parte de la CONAMA</t>
  </si>
  <si>
    <t>http://portal.mma.gob.cl/</t>
  </si>
  <si>
    <t>Comité Nacional para el Adulto Mayor</t>
  </si>
  <si>
    <t>Programa radial dedicado al adulto mayor</t>
  </si>
  <si>
    <t>http://www.senama.gob.cl/</t>
  </si>
  <si>
    <t>CONACE</t>
  </si>
  <si>
    <t>Participacion de la Universidad en un Comité Coordinador interuniversitario y la creaciòn de Centro de Prevenciòn del Consumo de Alcohol y Drogas dependiente de la Vicerrectorìa de Asuntos Estudiantiles</t>
  </si>
  <si>
    <t>Vicerrectoría de Vinculación con el Medio</t>
  </si>
  <si>
    <t>http://www.senda.gob.cl/</t>
  </si>
  <si>
    <t>Consejo Nacional de las Cultura y las Artes</t>
  </si>
  <si>
    <t>Corporación Cultural e Idea de la UdeSantiago junto al Consejo Nacional de la Cultura y las Artes crean "Biblioteca Latinoaméricana de las Memorías" para promover investigaciones académicas.</t>
  </si>
  <si>
    <t>Departamento de Extensión</t>
  </si>
  <si>
    <t>http://www.cultura.gob.cl/</t>
  </si>
  <si>
    <t>Corporación de Rehabilitación Social</t>
  </si>
  <si>
    <t xml:space="preserve">Programa centro internacional de economia social y cooperativa CIESCOOP: Intercambio de informacion, formulacion de un marco teorico, formulacion de experiencias piloto, difusion, identificacion de actores relevantes, analisis de los marcos normativos </t>
  </si>
  <si>
    <t>http://www.coresol.cl/</t>
  </si>
  <si>
    <t>Corporación Municipal de Educación, Salud y Atención de Menores de Puente Alto</t>
  </si>
  <si>
    <t>Colaboración conjunta en el marco de "Mejoramiento de la Calidad de Vidal Estudiante" y "Programa Compromiso Social Universitario"</t>
  </si>
  <si>
    <t>http://www.cmpuentealto.cl/</t>
  </si>
  <si>
    <t>Corporación Privada para la divulgación de la Ciencia y la Tecnología</t>
  </si>
  <si>
    <t>Los acuerdos complementarios se pueden referir a exhibiciones, formacion y perfeccionamiento de docentes e investigadores, intercambio de informacion, estudios e investigaciones, cursos, seminarios, conferencias, talleres, publicaciones, etc</t>
  </si>
  <si>
    <t>http://www.corpdicyt.cl/</t>
  </si>
  <si>
    <t>Cruz Roja Chilena</t>
  </si>
  <si>
    <t>Colaboración mutua en general y asistencia técnica en específico con la facultad de ciencias medicas en la acreditacion docente y policlinicas</t>
  </si>
  <si>
    <t>http://www.cruzroja.cl/</t>
  </si>
  <si>
    <t>Dirección General de Aguas</t>
  </si>
  <si>
    <t>Convenio de Intercambio de información entre el departamento de ingenieria en obras civiles, en planificacion y gestion del recurso hidrico, cuantificacion y caracterizacion del recurso hidrico en chile, evaluacion del estado actual de la calidad de las aguas y plantamiento de soluciones sustentables, sistemas sustentables de abastecimiento de agua y manejo de aguas servidas</t>
  </si>
  <si>
    <t>Departamento de Ingeniería Obras Civiles</t>
  </si>
  <si>
    <t>www.dga.cl/</t>
  </si>
  <si>
    <t>Dirección General de Relaciones Económicas Internacionales</t>
  </si>
  <si>
    <t>Cooperación para desarrollo de act. De investigación, transferencia Tecnológica, asistencia en Relaciones económicas internacionales y promoción de exportaciones de bienes y/o servicios nacionales, actividades de formación continua y de posgrado, seminarios, prácticas, trabajos de titulación, memorias.</t>
  </si>
  <si>
    <t>www.minrel.cl</t>
  </si>
  <si>
    <t>Ejército de Chile</t>
  </si>
  <si>
    <t>Intercambio de docentes, utilizacion de hospitales militares e instalaciones sanitarias del ejercito, otorgamiento de titulos, grados academicos o entrega de diplomas, asignacion de becas, seminarios, foros, mesas redondas, intercambio de conferencias y panelistas, edicion y publicacion de trabajos, estudios o actividades</t>
  </si>
  <si>
    <t>http://www.ejercito.cl/</t>
  </si>
  <si>
    <t>Intercambio de profesores, alumnos en el desarrollo de las actividades que se programen, prosecución de estudios de los titulados, acceso a los programas de magister, acceso a instalaciones para el desarrollo de actividades que se acuerden, memorias conjuntas entre alumnos, periodos de prácticas, visitas profesionales para conocer ambas instituciones, seminarios, investigaciones, congresos, intercambio de publicaciones.</t>
  </si>
  <si>
    <t xml:space="preserve">Rector </t>
  </si>
  <si>
    <t>Empresa de los Ferrocarriles del Estado</t>
  </si>
  <si>
    <t>Los acuerdos complementarios pueden ser en proyectos de innovacion, ddesarrollo y transferencia tecnologica, investigacion, asistencia tecnica, capacitaciones, seminarios, conferencias, talleres, formacion en postgrado y pregrado, publicaciones y difusion en general, etc</t>
  </si>
  <si>
    <t>www.efe.cl</t>
  </si>
  <si>
    <t>Empresa Metropolitana de Obras Sanitarias S.A.</t>
  </si>
  <si>
    <t>Los acuerdos complementarios pueden ser intercambio de informacion general y especifica, formacion, perfeccionamiento y actualizacion de personal, estudios y asesorias, pasantias de academicos y estudiantes, uso de infraestructura y equipamento</t>
  </si>
  <si>
    <t>http://www.aguasandinas.cl/</t>
  </si>
  <si>
    <t>Empresa Nacional de Aeronáutica de Chile</t>
  </si>
  <si>
    <t>Programas y proyectos de innovación y transferencia tecnológica</t>
  </si>
  <si>
    <t>http://www.enaer.cl/</t>
  </si>
  <si>
    <t>Fábricas y Maestranzas del Ejército</t>
  </si>
  <si>
    <t>Actividades para promover el desarrollo de la industria nacional, especialmente la de defensa</t>
  </si>
  <si>
    <t>http://www.famae.cl/</t>
  </si>
  <si>
    <t xml:space="preserve">Federación Gremial Nacional de Asociaciones Gremiales Regionales y Provinciales </t>
  </si>
  <si>
    <t xml:space="preserve">A traves del Centro internacional de economia social y cooperativa (CIESCOOP-USACH) difundir, socializar, transferir, capacitar, investigaciones, estudios, proyectos innovativos, coolaboracion con cooperativas, comités y otras organizaciones de saneamiento rural </t>
  </si>
  <si>
    <t>Facultad de Admistración y Economía</t>
  </si>
  <si>
    <t>Director de Desarrollo Institucional</t>
  </si>
  <si>
    <t>Federación de Trabajadores del Cobre</t>
  </si>
  <si>
    <t>Proyectos de colaboración para promover el desarrollo tecnológico, económico, etc.</t>
  </si>
  <si>
    <t>http://www.ftc.cl/</t>
  </si>
  <si>
    <t>Federación Nacional de Sindicatos Compañía de Teléfonos de Chile S.A.</t>
  </si>
  <si>
    <t>Desarrollo profesional y educación para el trabajo</t>
  </si>
  <si>
    <t>Fundación Belén Educa</t>
  </si>
  <si>
    <t>Prácticas de Lic. Ed. De Física y Matemática en la Fundación</t>
  </si>
  <si>
    <t>Departamento de Física</t>
  </si>
  <si>
    <t>http://www.beleneduca.cl/index.php</t>
  </si>
  <si>
    <t>Fundación Chile</t>
  </si>
  <si>
    <t>El Departamento de Ingeniería Eléctrica acuerda aportar personal académico y alumnos en tesis para que participen en conjunto con Fundación Chile.</t>
  </si>
  <si>
    <t>http://www.fundacionchile.com/</t>
  </si>
  <si>
    <t>Fundación Equitas</t>
  </si>
  <si>
    <t>Intercambio de informacion, asistencia mutua, publicaciones conjuntas, paginas web con link de conexion a las partes involucradas</t>
  </si>
  <si>
    <t xml:space="preserve">http://www.fundacionequitas.org/ </t>
  </si>
  <si>
    <t>Fundación Instituto de Estudios Laborales</t>
  </si>
  <si>
    <t>Promover vínculos de cooperación bidireccionales para el desarrollo y difusión de la cultura, a través  de los siguientes aspectos: Estudios e investigaciones, formación y perfeccionamiento de docentes, investigadores, investigadoras y sindicalistas; intercambio de información; gestión conjunta para el desarrollo de cursos, seminarios, conferencias, talleres, etc.; publicaciones y todo otra actividad idónea para lograr los objetivos del convenio</t>
  </si>
  <si>
    <t>Unidad de Vinculación con el mundo público y social</t>
  </si>
  <si>
    <t>http://www.fielchile.cl/</t>
  </si>
  <si>
    <t>Fundación Origen</t>
  </si>
  <si>
    <t>La Facultad se compromete a visitas de estudiantes de enseñanza media a laboratorios, asesorias, invitar e incorporar a la fundacion en la actividades de difusion, charlas, o seminarios, y hacer proyectos conjuntos</t>
  </si>
  <si>
    <t>http://fundacionorigenchile.org/esp/</t>
  </si>
  <si>
    <t>Fundación Todo Chilenter</t>
  </si>
  <si>
    <t>Colaboración en actividades reciclaje de residuos electrónicos</t>
  </si>
  <si>
    <t>RSU</t>
  </si>
  <si>
    <t>http://www.chilenter.com/</t>
  </si>
  <si>
    <t>Gendarmería de Chile</t>
  </si>
  <si>
    <t>Ingreso de Gendarmes a planes, cursos y carreras USACH.</t>
  </si>
  <si>
    <t>www.gendarmeria.cl</t>
  </si>
  <si>
    <t>Acceso a traves de  Area Medica a hospitales y policlinicos de gendarmeria</t>
  </si>
  <si>
    <t>Desarrollo de estudios y proyectos tecnológicos para las operaciones de Gendarmería, que sean enfocadas hacia la optimización y modernización de operaciones, el desarrollo institucional, la formación de capital humano avanzado y la innovación , para la modernización institucional. Intercambio de información, desarrollo de proyectos de innovación priorizados según desarrollo institucional, confomar comite consultivo para la modernización institucional, la integración social y la calidad de vida de las personas.</t>
  </si>
  <si>
    <t>Departamento de Ingeniería Industrial, Director de Centro de ingeniería en Gestión de Operaciones y
Modelamiento Matemático CIGOMM</t>
  </si>
  <si>
    <t>Gobierno Regional de la Región Metropolitana de Santiago</t>
  </si>
  <si>
    <t xml:space="preserve">Incentivar el desarrollo de programas y proyectos en convenios especificos, </t>
  </si>
  <si>
    <t>http://www.gobiernosantiago.cl/</t>
  </si>
  <si>
    <t>Gobierno Regional VI Región Libertador General Bernardo O'Higgins, ENAMI y otros</t>
  </si>
  <si>
    <t>De carácter general suscrito con U. Chile, Región VI, Ministerio de Minería, ENAMI, Asociación Gremial Minera.</t>
  </si>
  <si>
    <t>Departamento de Ingeniería en Minas</t>
  </si>
  <si>
    <t xml:space="preserve">www.goreohiggins.cl/ </t>
  </si>
  <si>
    <t>Ilustre Municipalidad de Cerrillos</t>
  </si>
  <si>
    <t>INNOVO Usach para la contribución de la Ciudad Parque Bicentenario, entregando apoyo técnico.</t>
  </si>
  <si>
    <t>www.mcerrillos.cl/</t>
  </si>
  <si>
    <t>Promover vínculos de cooperación bidireccionales para el desarrollo y difusión de la cultura, a través  de los siguientes aspectos: Estudios e investigaciones, formación y perfeccionamiento de funcionarios y funcionarias municipales; gestión conjunta para el desarrollo de cursos, seminarios, conferencias, talleres; Publicaciones.</t>
  </si>
  <si>
    <t>Ilustre Municipalidad de Cerro Navia</t>
  </si>
  <si>
    <t>Mediante el programa Compromiso Social Universitario se genera capacitación a profesores, desarrollo de iniciativas de emprendimiento y desarrollo de programas</t>
  </si>
  <si>
    <t>Vicerrectoría de Gestión y Desarrollo Estudiantil</t>
  </si>
  <si>
    <t>Vicerrectora de Gestión y Desarrollo Estudiantil</t>
  </si>
  <si>
    <t>www.cerronavia.cl</t>
  </si>
  <si>
    <t>Ilustre Municipalidad de El Bosque</t>
  </si>
  <si>
    <t>Uso del consultorio Canciller Orlando Letelier como campo docente.</t>
  </si>
  <si>
    <t>http://www.imelbosque.com/</t>
  </si>
  <si>
    <t>Ilustre Municipalidad de Estación Central</t>
  </si>
  <si>
    <t>Incentivar el desarrollo de programas y proyectos en convenios especificos, apoyo docente y capacitacion.</t>
  </si>
  <si>
    <t>Escuela de Arquitectura</t>
  </si>
  <si>
    <t>www.estacioncentral.cl/</t>
  </si>
  <si>
    <t>Ilustre Municipalidad de la Estrella - Secretaria Ministerial de Salud VI Región del Maule</t>
  </si>
  <si>
    <t>Asistencia técnica en el Área de Salud.</t>
  </si>
  <si>
    <t>http://www.munilaestrella.cl/</t>
  </si>
  <si>
    <t>Ilustre Municipalidad de Llanquihue</t>
  </si>
  <si>
    <t>Usach entrega 5 cupos y becas anuales a estudiante de liceos municipales de comuna de llanquihue en Bachillerato en Ciencias y Humanidades.</t>
  </si>
  <si>
    <t>http://www.llanquihue.cl/</t>
  </si>
  <si>
    <t>Ilustre Municipalidad de Lo Espejo</t>
  </si>
  <si>
    <t>http://loespejo.cl/</t>
  </si>
  <si>
    <t>Ilustre Municipalidad de Lo Prado</t>
  </si>
  <si>
    <t>www.loprado.cl</t>
  </si>
  <si>
    <t>Ilustre Municipalidad de Maipú</t>
  </si>
  <si>
    <t>Formacion y perfeccionamiento docente e investigadores, extension cultural y cientifica, intercambio de informacion, estudios e investigacion, cursos, seminarios, conferencias, talleres, publicaciones, etc</t>
  </si>
  <si>
    <t>www.maipu.cl</t>
  </si>
  <si>
    <t>Ilustre Municipalidad de Paredones - Secretaría Ministerial de Salud VI Región</t>
  </si>
  <si>
    <t>De acuerdo con Convenio Marco Docente Asistencial (1994). Articular y coordinar soluciones concretas a los programas sociales y de salud  relevantes definidos por la Municipalidad</t>
  </si>
  <si>
    <t>Factultad Ciencias Médicas</t>
  </si>
  <si>
    <t>http://www.comunaparedones.cl/forte/</t>
  </si>
  <si>
    <t>Ilustre Municipalidad de Peñalolén</t>
  </si>
  <si>
    <t>Asesoría técnica para el desarrollo de Proyectos en conjunto.</t>
  </si>
  <si>
    <t xml:space="preserve">www.penalolen.cl/ </t>
  </si>
  <si>
    <t>Ilustre Municipalidad de Peñalolén y CORMUP (Corporación Municipal de Peñalolén para el Desarrollo Social)</t>
  </si>
  <si>
    <t>Desarrollar oferta formación técnica profesional de nivel superior (FTS)</t>
  </si>
  <si>
    <t>http://www.penalolen.cl/ http://www.cormup.cl/</t>
  </si>
  <si>
    <t>Ilustre Municipalidad de Pichilemu - Secretaría Ministerial de Salud</t>
  </si>
  <si>
    <t xml:space="preserve">www.pichilemu.cl/ </t>
  </si>
  <si>
    <t>Ilustre Municipalidad de Pudahuel</t>
  </si>
  <si>
    <t>http://www.impudahuel.cl/</t>
  </si>
  <si>
    <t>Ilustre Municipalidad de Puente Alto</t>
  </si>
  <si>
    <t>http://www.mpuentealto.cl/</t>
  </si>
  <si>
    <t>Ilustre Municipalidad de Recoleta</t>
  </si>
  <si>
    <t>Formación y perfeccionamiento de docentes, investigadores y funcionarios municipales, intercambio de información, estudios e investigaciones, cursos, seminarios, publicaciones.</t>
  </si>
  <si>
    <t>16/01/2019</t>
  </si>
  <si>
    <t>https://www.recoleta.cl/</t>
  </si>
  <si>
    <t>Ilustre Municipalidad de Río Ibañez</t>
  </si>
  <si>
    <t>Prácticas para 3 alumnos de Arquitectura</t>
  </si>
  <si>
    <t>Director</t>
  </si>
  <si>
    <t>http://www.rioibanez.cl/</t>
  </si>
  <si>
    <t>Ilustre Municipalidad de Tortel</t>
  </si>
  <si>
    <t>Asistencia Técnica, aportes financieros, materiales e intelectuales</t>
  </si>
  <si>
    <t>http://www.municipalidaddetortel.cl/</t>
  </si>
  <si>
    <t>Instituto de Desarrollo Agropecuario</t>
  </si>
  <si>
    <t>Convenio de Colaboración en la materia del Desarrollo Rural</t>
  </si>
  <si>
    <t xml:space="preserve">Facultad de Administración y Economía </t>
  </si>
  <si>
    <t xml:space="preserve">www.indap.cl/ </t>
  </si>
  <si>
    <t>Instituto de Fomento Pesquero</t>
  </si>
  <si>
    <t>http://www.ifop.cl/</t>
  </si>
  <si>
    <t xml:space="preserve">Cooperacion cientifica y tecnologica </t>
  </si>
  <si>
    <t>Facultad Tecnológica</t>
  </si>
  <si>
    <t>Centro de Estudios en Ciencia y Tecnología de Alimentos</t>
  </si>
  <si>
    <t>Instituto de Fomento Pesquero y PRINAL Ltada.</t>
  </si>
  <si>
    <t>Establecer programas para el desarrollo de harinas de pescado, crustaceos, moluscos y derivados, aceites, deshidratado, pastas, ensilados, congelado, etc</t>
  </si>
  <si>
    <t>Instituto de Normalización Previsional</t>
  </si>
  <si>
    <t>Se compromete al INP a recibir alumnos en práctica por un año.</t>
  </si>
  <si>
    <t xml:space="preserve">http://www.ips.gob.cl/ </t>
  </si>
  <si>
    <t xml:space="preserve">Instituto Nacional de Derechos Humanos </t>
  </si>
  <si>
    <t>Prácticas para estudiantes de Licenciatura en Estudios Internacionles</t>
  </si>
  <si>
    <t xml:space="preserve">Decano </t>
  </si>
  <si>
    <t>Departamento de Historia</t>
  </si>
  <si>
    <t>http://www.indh.cl/</t>
  </si>
  <si>
    <t>Incentivar el desarrollo de programas y proyectos, cursos, seminarios, magister, postgrado, especializaciones, intercambio de actividades, promocion, congresos, seminarios, etc</t>
  </si>
  <si>
    <t>Instituto Nacional de Estadísticas</t>
  </si>
  <si>
    <t>www.ine.cl</t>
  </si>
  <si>
    <t>Liceo Comercial Molina Lavín</t>
  </si>
  <si>
    <t>Visitas de estudiantes de enseñanza media a los laboratorios, incorporar al liceo en actividades de difusion, participar en proyectos conjuntos</t>
  </si>
  <si>
    <t>www.liceomolinalavin.cl</t>
  </si>
  <si>
    <t>Metro S.A.</t>
  </si>
  <si>
    <t>Prosecucción de estudios de la Facultad de Ingeniería para trabajadores del Metro en carreras o Cursos Universitarios especialización.</t>
  </si>
  <si>
    <t>http://www.metrosantiago.cl/</t>
  </si>
  <si>
    <t>Ministerio de Defensa Nacional</t>
  </si>
  <si>
    <t>Dirección General de Deportes y Recreación</t>
  </si>
  <si>
    <t>http://www.defensa.cl/</t>
  </si>
  <si>
    <t>Ministerio de Educación</t>
  </si>
  <si>
    <t>Entraga de recursos para el Fomento de la Participación Estudiantil</t>
  </si>
  <si>
    <t>https://www.mineduc.cl/</t>
  </si>
  <si>
    <t>Ministerio de Obras Públicas</t>
  </si>
  <si>
    <t>Dirección de Arquitectura MOP</t>
  </si>
  <si>
    <t>www.mop.cl</t>
  </si>
  <si>
    <t>Permite la confección de Memorias en el MOP</t>
  </si>
  <si>
    <t>Ministerio de Planificación</t>
  </si>
  <si>
    <t xml:space="preserve">realizacion de programas y proyectos </t>
  </si>
  <si>
    <t>http://www.ministeriodesarrollosocial.gob.cl/</t>
  </si>
  <si>
    <t>Ministerio de Relaciones Exteriores</t>
  </si>
  <si>
    <t>Intercambio de profesores, alumnos en el desarrollo de las actividades que se programen, investigaciones, intercambio de publicaciones.</t>
  </si>
  <si>
    <t>www.minrel.cl/</t>
  </si>
  <si>
    <t>Ministerio de Transportes y Telecomunicaciones</t>
  </si>
  <si>
    <t>Las actividades que se realicen en el marco del presente convenio seran materias de acuerdos o protocolos especificos entre las partes</t>
  </si>
  <si>
    <t>http://www.mtt.gob.cl/</t>
  </si>
  <si>
    <t>Ministerio del Deporte y Instituto Nacional de Deporte</t>
  </si>
  <si>
    <t>Potenciar la formación y perfeccionamiento de recursos humanos en planes y programas de pregrado, postgrado y especialidad de Medicina del deporte. Promover pasantias y centro de practicas  para funcionarios, academicos y estudiantes</t>
  </si>
  <si>
    <t xml:space="preserve">Vicerrectoria Academica </t>
  </si>
  <si>
    <t>Departamento de Gestión y Cultura</t>
  </si>
  <si>
    <t>http://www.mindep.cl/</t>
  </si>
  <si>
    <t>Policía de Investigaciones de Chile</t>
  </si>
  <si>
    <t>Contrato comodato. Sin firma de rector</t>
  </si>
  <si>
    <t>https://www.pdichile.cl/</t>
  </si>
  <si>
    <t>Senado de la República de Chile</t>
  </si>
  <si>
    <t>Desarrollo de talleres, seminarios temas relacionados con iniciativas legales que se tramiten en el congreso, apoyo en la realización del evento "Congreso del Futuro", etc.</t>
  </si>
  <si>
    <t>http://www.senado.cl/</t>
  </si>
  <si>
    <t xml:space="preserve">Servicio Agrícola y Ganadero </t>
  </si>
  <si>
    <t>Comodato por 50 años de terreno "Viveros y jardines" en favor de la USACH.</t>
  </si>
  <si>
    <t>Rectoría</t>
  </si>
  <si>
    <t>www.sag.cl</t>
  </si>
  <si>
    <t>Formación académica funcionarios SAG, colaborar en la materialización de  proyectos de inversion, ejecución de proyectos de investigación y desarrollo, facilitar el acceso a infraestructura, programa de prácticas profesionales.</t>
  </si>
  <si>
    <t>Servicio de Cooperación Técnica</t>
  </si>
  <si>
    <t>Desarrollar el proyecto "Escuela de Otoño de Capacitacion en Fomento Productivo" e implementar el "Diplomado en Gestion Empresarial de Mipymes"</t>
  </si>
  <si>
    <t>http://www.sercotec.cl/</t>
  </si>
  <si>
    <t>Servicio de Salud Libertador Bernardo O'Higgins</t>
  </si>
  <si>
    <t>Comisión Local Docente Asistencial para Asistencia técnica conjunta en áreas médicas</t>
  </si>
  <si>
    <t>http://www.saludohiggins.cl/</t>
  </si>
  <si>
    <t>Servicio de Salud Metropolitano del Ambiente</t>
  </si>
  <si>
    <t>Departamento de Ingeniería Geográfica</t>
  </si>
  <si>
    <t>www.asrm.cl/</t>
  </si>
  <si>
    <t>Servicio de Salud Metropolitano Occidente</t>
  </si>
  <si>
    <t>Desarrollo de actividades conjuntas en el ambito de Gestiòny Administraciòn de Empresas</t>
  </si>
  <si>
    <t>http://www.saludoccidente.cl/</t>
  </si>
  <si>
    <t>Programa para la formación de Medicina Familiar</t>
  </si>
  <si>
    <t>Hospital Dr. Félix cerda como campo clínico a estudiantes de Ciencias Médicas.</t>
  </si>
  <si>
    <t>Servicio Médico Legal</t>
  </si>
  <si>
    <t xml:space="preserve">Programas de colaboracion, actividades de investigacion y cientificas, gastos operativos e insumos, </t>
  </si>
  <si>
    <t>http://www.sml.cl/</t>
  </si>
  <si>
    <t>Servicio Nacional de Aduanas</t>
  </si>
  <si>
    <t>Uso de los laboratorios por parte de los funcionarios de Aduana para corroborar metales, la Aduana paga uso de estos servicios.</t>
  </si>
  <si>
    <t>www.aduanas.cl</t>
  </si>
  <si>
    <t>Servicio Nacional de Capacitación y Empleo</t>
  </si>
  <si>
    <t xml:space="preserve">Cupos y descuentos formacion funcionarios SENCE en pregrado, posgrado o cursos, difusión, prácticas, proover información al desarrollo de investigaciones académicas, investigaciones conjuntas, seminarios, intercambio de publicaciones, asistencia técnica, </t>
  </si>
  <si>
    <t>Contraloría Universitaria</t>
  </si>
  <si>
    <t>Contraloría</t>
  </si>
  <si>
    <t>http://www.sence.cl/</t>
  </si>
  <si>
    <t>Servicio Nacional del Consumidor</t>
  </si>
  <si>
    <t>Intercambio de profesionales, investigadores y estudiantes, formacion y perfeccionamiento de profesionales e investigadores, intercambio de informacion, estudios, cursos, seminarios, talleres, conferencias y publicaciones</t>
  </si>
  <si>
    <t>www.sernac.cl</t>
  </si>
  <si>
    <t>Servicio Salud Metropolitano Central</t>
  </si>
  <si>
    <t>Elaborar planes y programas de cooperación para mejorar la salud de los habitantes de la Comuna de Maipù</t>
  </si>
  <si>
    <t>http://www.ssmc.gob.cl/</t>
  </si>
  <si>
    <t xml:space="preserve">Proporcionamiento de Campo Clinico a estudiantes de enfermería de la Facultad de Ciencias Mèdicas </t>
  </si>
  <si>
    <t>Sindicato Nacional de Trabajadores Nº5 y Sindicato Nacional de Trabajadores de Empresa de la Compañìa de Telefonos de Chile</t>
  </si>
  <si>
    <t>Entre Escuela Tecnológica y sindicatos. Asesoría académica y profesional a los sindicatos</t>
  </si>
  <si>
    <t>Subsecretaría de Economía, Fomento y Reconstrucción</t>
  </si>
  <si>
    <t>Cursos de Capacitación en el Área de Propiedad Intelectual y actividades anexas a la misma área.</t>
  </si>
  <si>
    <t>http://www.economia.gob.cl/</t>
  </si>
  <si>
    <t>Subsecretaría de Telecomunicaciones</t>
  </si>
  <si>
    <t>Elaboracion de programas y proyectos,a traves de convenios especificos</t>
  </si>
  <si>
    <t>http://www.subtel.gob.cl/</t>
  </si>
  <si>
    <t xml:space="preserve">Televisión Nacional de Chile </t>
  </si>
  <si>
    <t>Asesoriamiento y participacion de academicos, organizacion de paneles y mesas redondas, cursos, difusion, utilizacion de TVN a las instalaciones deportivas usach</t>
  </si>
  <si>
    <t>www.tvn.cl</t>
  </si>
  <si>
    <t>Colegio Institución Teresiana</t>
  </si>
  <si>
    <t>Colegio Nuestra Señora del Huerto</t>
  </si>
  <si>
    <t>Programa Interdisciplinario de Investigaciones en Educación</t>
  </si>
  <si>
    <t>Corporación de Estudios Sociales y Educación sur (RELAC)</t>
  </si>
  <si>
    <t>Facilitar que estudiantes de la carrera de licenciatura en educacion de fisica y matematica desarrollen sus actividades de practica correspondiente a la linea de formacion profesional en fisica, matematica en el colegio institucion teresiana</t>
  </si>
  <si>
    <t xml:space="preserve">Facilitar que estudiantes de la carrera de licenciatura en educacion de fisica y matematica desarrollen sus actividades de practica correspondiente a la linea de formacion profesional en fisica, matematica en el colegio nuestra señora del huerto </t>
  </si>
  <si>
    <t>Intercambio profesores e investigadores, intercambio de estudiantes, formacion y perfeccionamiento de docentes e investigadores, intercambio de informacion, estudios e investigaciones, cursos, seminarios, talleres, conferencias, publicaciones, etc</t>
  </si>
  <si>
    <t>Estudios, investigaciones, intercambio de informaciones, cursos, seminarios, seminarios, conferencias, publicaciones, prácticas, formación y perfeccionamiento de docentes e investigadores.</t>
  </si>
  <si>
    <t xml:space="preserve">Social </t>
  </si>
  <si>
    <t>Departamento de física</t>
  </si>
  <si>
    <t>Doctorado en estudios americanos</t>
  </si>
  <si>
    <t>www.colegioinstitucionteresiana.cl/</t>
  </si>
  <si>
    <t>www.colegiodelhuerto.cl/</t>
  </si>
  <si>
    <t xml:space="preserve">www.piie.cl/ </t>
  </si>
  <si>
    <t>www.sitiosur.cl/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</si>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</sst>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8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u/>
      <sz val="9"/>
      <color rgb="FF0000FF"/>
      <name val="Calibri"/>
      <family val="2"/>
    </font>
    <font>
      <b/>
      <sz val="18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B0F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404040"/>
      <name val="Calibri"/>
      <family val="2"/>
    </font>
    <font>
      <sz val="9"/>
      <name val="Calibri"/>
      <family val="2"/>
    </font>
    <font>
      <sz val="11"/>
      <color rgb="FF000000"/>
      <name val="Calibri"/>
      <family val="2"/>
    </font>
    <font>
      <u/>
      <sz val="9"/>
      <color rgb="FF0000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C0504D"/>
      </patternFill>
    </fill>
    <fill>
      <patternFill patternType="solid">
        <fgColor rgb="FFFFC000"/>
        <bgColor rgb="FFFF00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D966"/>
        <bgColor rgb="FF4BACC6"/>
      </patternFill>
    </fill>
    <fill>
      <patternFill patternType="solid">
        <fgColor rgb="FFFFD966"/>
        <bgColor rgb="FFC0504D"/>
      </patternFill>
    </fill>
    <fill>
      <patternFill patternType="solid">
        <fgColor rgb="FFFFD966"/>
        <bgColor rgb="FFFF00FF"/>
      </patternFill>
    </fill>
    <fill>
      <patternFill patternType="solid">
        <fgColor rgb="FFFFE699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D966"/>
        <bgColor rgb="FFFFFFFF"/>
      </patternFill>
    </fill>
  </fills>
  <borders count="4">
    <border>
      <left/>
      <right/>
      <top/>
      <bottom/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left" vertical="top"/>
    </xf>
    <xf numFmtId="0" fontId="0" fillId="6" borderId="0" xfId="0" applyFill="1"/>
    <xf numFmtId="0" fontId="0" fillId="7" borderId="0" xfId="0" applyFill="1"/>
    <xf numFmtId="0" fontId="4" fillId="7" borderId="0" xfId="0" applyFont="1" applyFill="1" applyAlignment="1"/>
    <xf numFmtId="0" fontId="4" fillId="7" borderId="0" xfId="0" applyFont="1" applyFill="1" applyAlignment="1">
      <alignment vertical="center"/>
    </xf>
    <xf numFmtId="0" fontId="8" fillId="6" borderId="0" xfId="0" applyFont="1" applyFill="1" applyAlignment="1">
      <alignment horizontal="right" vertical="center"/>
    </xf>
    <xf numFmtId="0" fontId="0" fillId="6" borderId="0" xfId="0" applyFill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9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6" fillId="0" borderId="0" xfId="0" applyFont="1" applyProtection="1">
      <protection locked="0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 wrapText="1"/>
    </xf>
    <xf numFmtId="0" fontId="6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7" fillId="6" borderId="0" xfId="0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/>
        <vertAlign val="baseline"/>
        <sz val="7"/>
        <color rgb="FF3366FF"/>
        <name val="Arial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u/>
        <sz val="9"/>
        <color rgb="FF0000FF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FFFFFF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border outline="0">
        <top style="thin">
          <color rgb="FFD0CECE"/>
        </top>
      </border>
    </dxf>
    <dxf>
      <border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D0CECE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solid">
          <fgColor rgb="FF000000"/>
          <bgColor rgb="FFFFE699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ill>
        <patternFill>
          <bgColor rgb="FFF2F2F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Estilo de tabla 1" pivot="0" count="2">
      <tableStyleElement type="wholeTable" dxfId="23"/>
      <tableStyleElement type="firstRowStripe" dxfId="22"/>
    </tableStyle>
    <tableStyle name="Estilo de tabla 1 2" pivot="0" count="2">
      <tableStyleElement type="wholeTable" dxfId="21"/>
      <tableStyleElement type="firstRowStripe" dxfId="20"/>
    </tableStyle>
  </tableStyles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7620</xdr:colOff>
      <xdr:row>1</xdr:row>
      <xdr:rowOff>6779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3D462A-C05B-43AA-BCB9-71FA254DC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4188440" cy="1363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15240</xdr:colOff>
      <xdr:row>1</xdr:row>
      <xdr:rowOff>79730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84362A-C05C-4D7C-ABA3-DB2CDC828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4188440" cy="13979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a44" displayName="Tabla44" ref="A3:N112" totalsRowShown="0" headerRowDxfId="18" dataDxfId="16" headerRowBorderDxfId="17" tableBorderDxfId="15" totalsRowBorderDxfId="14">
  <autoFilter ref="A3:N112"/>
  <sortState ref="A4:N112">
    <sortCondition ref="B3:B112"/>
  </sortState>
  <tableColumns count="14">
    <tableColumn id="1" name="N°" dataDxfId="13"/>
    <tableColumn id="2" name="Institución" dataDxfId="12"/>
    <tableColumn id="3" name="Sector" dataDxfId="11"/>
    <tableColumn id="4" name="Categoría general" dataDxfId="10"/>
    <tableColumn id="5" name="Descripción" dataDxfId="9"/>
    <tableColumn id="6" name="Fecha Inicio" dataDxfId="8"/>
    <tableColumn id="7" name="Fecha término" dataDxfId="7"/>
    <tableColumn id="8" name="Estado" dataDxfId="6">
      <calculatedColumnFormula>_xlfn.IFS(Tabla44[[#This Row],[Fecha término]]&lt;=TODAY(),"No vigente",Tabla44[[#This Row],[Fecha término]]="Indefinido","Vigente",Tabla44[[#This Row],[Fecha término]]&gt;=TODAY(),"Vigente")</calculatedColumnFormula>
    </tableColumn>
    <tableColumn id="9" name="Año firma" dataDxfId="5"/>
    <tableColumn id="13" name="Firmado por" dataDxfId="4"/>
    <tableColumn id="14" name="Facultad promotora" dataDxfId="3"/>
    <tableColumn id="10" name="Usuario" dataDxfId="2"/>
    <tableColumn id="11" name="Sitio web" dataDxfId="1"/>
    <tableColumn id="12" name="Link del conven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2T7aZRdsw4g62ZsZXn9gAKZXeIrGrVc9/view?usp=sharing" TargetMode="External"/><Relationship Id="rId21" Type="http://schemas.openxmlformats.org/officeDocument/2006/relationships/hyperlink" Target="http://www.uni-hannover.de/de/" TargetMode="External"/><Relationship Id="rId42" Type="http://schemas.openxmlformats.org/officeDocument/2006/relationships/hyperlink" Target="http://www.unla.edu.ar/" TargetMode="External"/><Relationship Id="rId63" Type="http://schemas.openxmlformats.org/officeDocument/2006/relationships/hyperlink" Target="http://www.upb.edu/" TargetMode="External"/><Relationship Id="rId84" Type="http://schemas.openxmlformats.org/officeDocument/2006/relationships/hyperlink" Target="http://www.ufscar.br/" TargetMode="External"/><Relationship Id="rId138" Type="http://schemas.openxmlformats.org/officeDocument/2006/relationships/hyperlink" Target="https://drive.google.com/file/d/1-M57rdZZJXoooaKsx0UYWOeWUws0laXe/view?usp=sharing" TargetMode="External"/><Relationship Id="rId159" Type="http://schemas.openxmlformats.org/officeDocument/2006/relationships/hyperlink" Target="https://drive.google.com/file/d/1duJKSNoq810KotW61sZPCScLMVj2jYYq/view?usp=sharing" TargetMode="External"/><Relationship Id="rId170" Type="http://schemas.openxmlformats.org/officeDocument/2006/relationships/hyperlink" Target="https://drive.google.com/open?id=1G3UPXskWnMxG2nzcvE_YIPEGM_n-iTJj" TargetMode="External"/><Relationship Id="rId191" Type="http://schemas.openxmlformats.org/officeDocument/2006/relationships/hyperlink" Target="https://drive.google.com/file/d/1tZVh2hFtb8vK4H-fCWMXsGsOvIfjc0Jg/view?usp=sharing" TargetMode="External"/><Relationship Id="rId107" Type="http://schemas.openxmlformats.org/officeDocument/2006/relationships/hyperlink" Target="https://drive.google.com/file/d/1dBGCchc6jrOv6YZIfHORM0ceOpvx9G0r/view?usp=sharing" TargetMode="External"/><Relationship Id="rId11" Type="http://schemas.openxmlformats.org/officeDocument/2006/relationships/hyperlink" Target="https://en.fh-muenster.de/index.php" TargetMode="External"/><Relationship Id="rId32" Type="http://schemas.openxmlformats.org/officeDocument/2006/relationships/hyperlink" Target="http://www.kit.edu/english/index.php" TargetMode="External"/><Relationship Id="rId53" Type="http://schemas.openxmlformats.org/officeDocument/2006/relationships/hyperlink" Target="http://www.fh-joanneum.at/" TargetMode="External"/><Relationship Id="rId74" Type="http://schemas.openxmlformats.org/officeDocument/2006/relationships/hyperlink" Target="http://www.ifsc.edu.br/" TargetMode="External"/><Relationship Id="rId128" Type="http://schemas.openxmlformats.org/officeDocument/2006/relationships/hyperlink" Target="https://drive.google.com/file/d/1rBCgvbV20a_TyJpO-aAgzDBDt-DBhiOr/view?usp=sharing" TargetMode="External"/><Relationship Id="rId149" Type="http://schemas.openxmlformats.org/officeDocument/2006/relationships/hyperlink" Target="https://drive.google.com/file/d/1eR5wMHvQGHdyjtViVTvNOHUhfMpYbxAf/view?usp=sharing" TargetMode="External"/><Relationship Id="rId5" Type="http://schemas.openxmlformats.org/officeDocument/2006/relationships/hyperlink" Target="http://www.ku-eichstaett.de/" TargetMode="External"/><Relationship Id="rId95" Type="http://schemas.openxmlformats.org/officeDocument/2006/relationships/hyperlink" Target="https://www.ualberta.ca/index.html" TargetMode="External"/><Relationship Id="rId160" Type="http://schemas.openxmlformats.org/officeDocument/2006/relationships/hyperlink" Target="https://drive.google.com/file/d/10yffFqOVvdHwQqMM3iFXIBB5YaZC3i6S/view?usp=sharing" TargetMode="External"/><Relationship Id="rId181" Type="http://schemas.openxmlformats.org/officeDocument/2006/relationships/hyperlink" Target="https://drive.google.com/file/d/1s86MkDm1FIWevSYJaxyipwCMq6_6heQw/view?usp=sharing" TargetMode="External"/><Relationship Id="rId22" Type="http://schemas.openxmlformats.org/officeDocument/2006/relationships/hyperlink" Target="http://www.leuphana.de/" TargetMode="External"/><Relationship Id="rId43" Type="http://schemas.openxmlformats.org/officeDocument/2006/relationships/hyperlink" Target="http://www.unl.edu.ar/" TargetMode="External"/><Relationship Id="rId64" Type="http://schemas.openxmlformats.org/officeDocument/2006/relationships/hyperlink" Target="http://www.upsa.edu.bo/" TargetMode="External"/><Relationship Id="rId118" Type="http://schemas.openxmlformats.org/officeDocument/2006/relationships/hyperlink" Target="https://drive.google.com/file/d/1WRTr_Zrtrwypr92JkFyV6j-nGrXqe3Dc/view?usp=sharing" TargetMode="External"/><Relationship Id="rId139" Type="http://schemas.openxmlformats.org/officeDocument/2006/relationships/hyperlink" Target="https://drive.google.com/file/d/14VNf5D3cLm5LzeSV34-1nx371HJlLu9F/view?usp=sharing" TargetMode="External"/><Relationship Id="rId85" Type="http://schemas.openxmlformats.org/officeDocument/2006/relationships/hyperlink" Target="http://ufsc.br/" TargetMode="External"/><Relationship Id="rId150" Type="http://schemas.openxmlformats.org/officeDocument/2006/relationships/hyperlink" Target="https://drive.google.com/file/d/1Z_wxOwi5gssN-MqwbY4SLnJoONFkMunW/view?usp=sharing" TargetMode="External"/><Relationship Id="rId171" Type="http://schemas.openxmlformats.org/officeDocument/2006/relationships/hyperlink" Target="https://drive.google.com/file/d/1s2SMum9ekJe80k-UyhbVsAtWrGGE6i5K/view?usp=sharing" TargetMode="External"/><Relationship Id="rId192" Type="http://schemas.openxmlformats.org/officeDocument/2006/relationships/hyperlink" Target="https://drive.google.com/file/d/1AFQX2XiTOFaocjp0eIbDZRwP_U6Oci_W/view?usp=sharing" TargetMode="External"/><Relationship Id="rId12" Type="http://schemas.openxmlformats.org/officeDocument/2006/relationships/hyperlink" Target="https://en.fh-muenster.de/index.php" TargetMode="External"/><Relationship Id="rId33" Type="http://schemas.openxmlformats.org/officeDocument/2006/relationships/hyperlink" Target="https://www.uni-konstanz.de/en/" TargetMode="External"/><Relationship Id="rId108" Type="http://schemas.openxmlformats.org/officeDocument/2006/relationships/hyperlink" Target="https://drive.google.com/file/d/1xGXnypjeU7rWIaLweuxuBax_gycxXKUu/view?usp=sharing" TargetMode="External"/><Relationship Id="rId129" Type="http://schemas.openxmlformats.org/officeDocument/2006/relationships/hyperlink" Target="https://drive.google.com/file/d/10H5bDlJLL8soh196XqBAqZ4eFKkJyoml/view?usp=sharing" TargetMode="External"/><Relationship Id="rId54" Type="http://schemas.openxmlformats.org/officeDocument/2006/relationships/hyperlink" Target="http://www.fh-joanneum.at/" TargetMode="External"/><Relationship Id="rId75" Type="http://schemas.openxmlformats.org/officeDocument/2006/relationships/hyperlink" Target="http://www.fiesp.com.br/instituto-roberto-simonsen-irs/" TargetMode="External"/><Relationship Id="rId96" Type="http://schemas.openxmlformats.org/officeDocument/2006/relationships/hyperlink" Target="http://www.umontreal.ca/" TargetMode="External"/><Relationship Id="rId140" Type="http://schemas.openxmlformats.org/officeDocument/2006/relationships/hyperlink" Target="https://drive.google.com/file/d/1UU9YSlkAw3sQikZ1qUV_wYbUmUdfQexE/view?usp=sharing" TargetMode="External"/><Relationship Id="rId161" Type="http://schemas.openxmlformats.org/officeDocument/2006/relationships/hyperlink" Target="https://drive.google.com/file/d/1BpFnsZOqbpShIucoalGYWBChEAUo5O-7/view?usp=sharing" TargetMode="External"/><Relationship Id="rId182" Type="http://schemas.openxmlformats.org/officeDocument/2006/relationships/hyperlink" Target="http://www.colegiodelhuerto.cl/" TargetMode="External"/><Relationship Id="rId6" Type="http://schemas.openxmlformats.org/officeDocument/2006/relationships/hyperlink" Target="https://tu-dresden.de/" TargetMode="External"/><Relationship Id="rId23" Type="http://schemas.openxmlformats.org/officeDocument/2006/relationships/hyperlink" Target="http://www.leuphana.de/" TargetMode="External"/><Relationship Id="rId119" Type="http://schemas.openxmlformats.org/officeDocument/2006/relationships/hyperlink" Target="https://drive.google.com/file/d/1pvDAHusRfWGP-jWz2f9ZwE3Ue-m0qBQh/view?usp=sharing" TargetMode="External"/><Relationship Id="rId44" Type="http://schemas.openxmlformats.org/officeDocument/2006/relationships/hyperlink" Target="https://www.unam.edu.ar/" TargetMode="External"/><Relationship Id="rId65" Type="http://schemas.openxmlformats.org/officeDocument/2006/relationships/hyperlink" Target="http://www.upsa.edu.bo/" TargetMode="External"/><Relationship Id="rId86" Type="http://schemas.openxmlformats.org/officeDocument/2006/relationships/hyperlink" Target="http://ufsc.br/" TargetMode="External"/><Relationship Id="rId130" Type="http://schemas.openxmlformats.org/officeDocument/2006/relationships/hyperlink" Target="https://drive.google.com/file/d/1wiF0uDGz8OKpOJ_5t-LWeXQJg9TXUphH/view" TargetMode="External"/><Relationship Id="rId151" Type="http://schemas.openxmlformats.org/officeDocument/2006/relationships/hyperlink" Target="https://drive.google.com/file/d/1LX_jAg2tZfibMxMf1tnf0L_7DiUfGVtz/view?usp=sharing" TargetMode="External"/><Relationship Id="rId172" Type="http://schemas.openxmlformats.org/officeDocument/2006/relationships/hyperlink" Target="https://drive.google.com/file/d/19EM2QsGDr3oe7f-fHx4hicGGwlB8O-KR/view?usp=sharing" TargetMode="External"/><Relationship Id="rId193" Type="http://schemas.openxmlformats.org/officeDocument/2006/relationships/hyperlink" Target="https://drive.google.com/file/d/1ifEmDQVKSWeFQLnm73jVVUru3aoeFYvs/view?usp=sharing" TargetMode="External"/><Relationship Id="rId13" Type="http://schemas.openxmlformats.org/officeDocument/2006/relationships/hyperlink" Target="https://en.fh-muenster.de/index.php" TargetMode="External"/><Relationship Id="rId109" Type="http://schemas.openxmlformats.org/officeDocument/2006/relationships/hyperlink" Target="https://drive.google.com/file/d/12LARX3hui3EgOAA59kHMImyg3Nz2J7RS/view?usp=sharing" TargetMode="External"/><Relationship Id="rId34" Type="http://schemas.openxmlformats.org/officeDocument/2006/relationships/hyperlink" Target="http://www.uni-passau.de/" TargetMode="External"/><Relationship Id="rId55" Type="http://schemas.openxmlformats.org/officeDocument/2006/relationships/hyperlink" Target="https://www.uantwerpen.be/en/" TargetMode="External"/><Relationship Id="rId76" Type="http://schemas.openxmlformats.org/officeDocument/2006/relationships/hyperlink" Target="http://www.unb.br/" TargetMode="External"/><Relationship Id="rId97" Type="http://schemas.openxmlformats.org/officeDocument/2006/relationships/hyperlink" Target="http://www.unf.edu.ar/" TargetMode="External"/><Relationship Id="rId120" Type="http://schemas.openxmlformats.org/officeDocument/2006/relationships/hyperlink" Target="https://drive.google.com/file/d/1RFjeKpvOavXjs8HWFcO6c8u7HC06BEA2/view?usp=sharing" TargetMode="External"/><Relationship Id="rId141" Type="http://schemas.openxmlformats.org/officeDocument/2006/relationships/hyperlink" Target="https://drive.google.com/file/d/1pW4Xq9bZg9Punz2FKRSHI8cYrBf2Zbwq/view?usp=sharing" TargetMode="External"/><Relationship Id="rId7" Type="http://schemas.openxmlformats.org/officeDocument/2006/relationships/hyperlink" Target="http://www.hs-esslingen.de/en/" TargetMode="External"/><Relationship Id="rId162" Type="http://schemas.openxmlformats.org/officeDocument/2006/relationships/hyperlink" Target="https://drive.google.com/file/d/1mG30xQ5RZiTVTEaKbIon1ATf1ZrR3wub/view?usp=sharing" TargetMode="External"/><Relationship Id="rId183" Type="http://schemas.openxmlformats.org/officeDocument/2006/relationships/hyperlink" Target="http://www.colegioinstitucionteresiana.cl/" TargetMode="External"/><Relationship Id="rId2" Type="http://schemas.openxmlformats.org/officeDocument/2006/relationships/hyperlink" Target="https://www.h-ab.de/startseite/" TargetMode="External"/><Relationship Id="rId29" Type="http://schemas.openxmlformats.org/officeDocument/2006/relationships/hyperlink" Target="http://www.fh-worms.de/" TargetMode="External"/><Relationship Id="rId24" Type="http://schemas.openxmlformats.org/officeDocument/2006/relationships/hyperlink" Target="http://www.hs-neu-ulm.de/" TargetMode="External"/><Relationship Id="rId40" Type="http://schemas.openxmlformats.org/officeDocument/2006/relationships/hyperlink" Target="http://www.unf.edu.ar/" TargetMode="External"/><Relationship Id="rId45" Type="http://schemas.openxmlformats.org/officeDocument/2006/relationships/hyperlink" Target="http://www.unne.edu.ar/" TargetMode="External"/><Relationship Id="rId66" Type="http://schemas.openxmlformats.org/officeDocument/2006/relationships/hyperlink" Target="http://www.unifranz.edu.bo/" TargetMode="External"/><Relationship Id="rId87" Type="http://schemas.openxmlformats.org/officeDocument/2006/relationships/hyperlink" Target="http://www.ufsm.br/" TargetMode="External"/><Relationship Id="rId110" Type="http://schemas.openxmlformats.org/officeDocument/2006/relationships/hyperlink" Target="https://drive.google.com/file/d/1SWlP6_GbApCGky3tCQnodC97-ZA-JYPW/view?usp=sharing" TargetMode="External"/><Relationship Id="rId115" Type="http://schemas.openxmlformats.org/officeDocument/2006/relationships/hyperlink" Target="https://drive.google.com/file/d/1ExSCdA9koFPwopPSnoYbMsKrAkuEvtOc/view?usp=sharing" TargetMode="External"/><Relationship Id="rId131" Type="http://schemas.openxmlformats.org/officeDocument/2006/relationships/hyperlink" Target="https://drive.google.com/file/d/1S1M2aLUm-idj4h3o2BOVsMl6rxiiIW1B/view?usp=sharing" TargetMode="External"/><Relationship Id="rId136" Type="http://schemas.openxmlformats.org/officeDocument/2006/relationships/hyperlink" Target="https://drive.google.com/file/d/1HmH2QlCkjTR6Nbl2rgNOF03RuF_P9f_N/view?usp=sharing" TargetMode="External"/><Relationship Id="rId157" Type="http://schemas.openxmlformats.org/officeDocument/2006/relationships/hyperlink" Target="https://drive.google.com/file/d/1cA52gGKWISbW1NCd1UhNCPw9OnkSV6d-/view?usp=sharing" TargetMode="External"/><Relationship Id="rId178" Type="http://schemas.openxmlformats.org/officeDocument/2006/relationships/hyperlink" Target="https://drive.google.com/open?id=1fUPKWfsm9cmhQSBOdW5uGVPuoxkrnBl3" TargetMode="External"/><Relationship Id="rId61" Type="http://schemas.openxmlformats.org/officeDocument/2006/relationships/hyperlink" Target="http://www.upb.edu/" TargetMode="External"/><Relationship Id="rId82" Type="http://schemas.openxmlformats.org/officeDocument/2006/relationships/hyperlink" Target="http://www.unicamp.br/" TargetMode="External"/><Relationship Id="rId152" Type="http://schemas.openxmlformats.org/officeDocument/2006/relationships/hyperlink" Target="https://drive.google.com/file/d/1MDV6ILO6rOm5TYG4etM2NAb-6HDPAoH0/view?usp=sharing" TargetMode="External"/><Relationship Id="rId173" Type="http://schemas.openxmlformats.org/officeDocument/2006/relationships/hyperlink" Target="https://drive.google.com/file/d/1YwQ06Gy-DlebvKaHjmejhBJ4x0evzj05/view?usp=sharing" TargetMode="External"/><Relationship Id="rId194" Type="http://schemas.openxmlformats.org/officeDocument/2006/relationships/hyperlink" Target="https://drive.google.com/file/d/1te1yDcroNFerOrK6WlNOBFIY2INKfOxq/view?usp=sharing" TargetMode="External"/><Relationship Id="rId199" Type="http://schemas.openxmlformats.org/officeDocument/2006/relationships/hyperlink" Target="http://www.ceub.edu.bo/" TargetMode="External"/><Relationship Id="rId203" Type="http://schemas.openxmlformats.org/officeDocument/2006/relationships/drawing" Target="../drawings/drawing1.xml"/><Relationship Id="rId19" Type="http://schemas.openxmlformats.org/officeDocument/2006/relationships/hyperlink" Target="http://www.lai.fu-berlin.de/es/" TargetMode="External"/><Relationship Id="rId14" Type="http://schemas.openxmlformats.org/officeDocument/2006/relationships/hyperlink" Target="https://en.fh-muenster.de/index.php" TargetMode="External"/><Relationship Id="rId30" Type="http://schemas.openxmlformats.org/officeDocument/2006/relationships/hyperlink" Target="http://../AppData/Roaming/Desktop/www.uni-bielefeld.de" TargetMode="External"/><Relationship Id="rId35" Type="http://schemas.openxmlformats.org/officeDocument/2006/relationships/hyperlink" Target="http://www.uni-passau.de/" TargetMode="External"/><Relationship Id="rId56" Type="http://schemas.openxmlformats.org/officeDocument/2006/relationships/hyperlink" Target="http://www.ugent.be/en" TargetMode="External"/><Relationship Id="rId77" Type="http://schemas.openxmlformats.org/officeDocument/2006/relationships/hyperlink" Target="http://www.unb.br/" TargetMode="External"/><Relationship Id="rId100" Type="http://schemas.openxmlformats.org/officeDocument/2006/relationships/hyperlink" Target="https://drive.google.com/file/d/14qSaevGyUxlKzPP5wBdDnTtusDHcwDna/view?usp=sharing" TargetMode="External"/><Relationship Id="rId105" Type="http://schemas.openxmlformats.org/officeDocument/2006/relationships/hyperlink" Target="https://drive.google.com/file/d/17mGxQ-L3y-VZrbu6PrDJMut4z3xkWuWd/view?usp=sharing" TargetMode="External"/><Relationship Id="rId126" Type="http://schemas.openxmlformats.org/officeDocument/2006/relationships/hyperlink" Target="https://drive.google.com/file/d/1a-tYH1LTncQELk4vTuDckJ2j0vk7bB9d/view?usp=sharing" TargetMode="External"/><Relationship Id="rId147" Type="http://schemas.openxmlformats.org/officeDocument/2006/relationships/hyperlink" Target="https://drive.google.com/file/d/1QrSm0WFuzo34J6HcTKgWx4h0kgOzoUCe/view?usp=sharing" TargetMode="External"/><Relationship Id="rId168" Type="http://schemas.openxmlformats.org/officeDocument/2006/relationships/hyperlink" Target="https://drive.google.com/file/d/1L5430TxgwLAxF46gpAUrMp0IR51jxCMh/view?usp=sharing" TargetMode="External"/><Relationship Id="rId8" Type="http://schemas.openxmlformats.org/officeDocument/2006/relationships/hyperlink" Target="http://www.fau.eu/" TargetMode="External"/><Relationship Id="rId51" Type="http://schemas.openxmlformats.org/officeDocument/2006/relationships/hyperlink" Target="http://www.unne.edu.ar/" TargetMode="External"/><Relationship Id="rId72" Type="http://schemas.openxmlformats.org/officeDocument/2006/relationships/hyperlink" Target="http://www.uerj.br/index.php" TargetMode="External"/><Relationship Id="rId93" Type="http://schemas.openxmlformats.org/officeDocument/2006/relationships/hyperlink" Target="https://uwaterloo.ca/renison/" TargetMode="External"/><Relationship Id="rId98" Type="http://schemas.openxmlformats.org/officeDocument/2006/relationships/hyperlink" Target="https://drive.google.com/file/d/1vWu_C4YFk86vIFOtasptDr6aK8jHlkw8/view?usp=sharing" TargetMode="External"/><Relationship Id="rId121" Type="http://schemas.openxmlformats.org/officeDocument/2006/relationships/hyperlink" Target="https://drive.google.com/file/d/15JNcLwhDXKVhcyxzU3bmhZJtE40juZvs/view?usp=sharing" TargetMode="External"/><Relationship Id="rId142" Type="http://schemas.openxmlformats.org/officeDocument/2006/relationships/hyperlink" Target="https://drive.google.com/file/d/1H2Y9Yw_DaHC4AKgs-nq4wc6tb7yGKYwY/view?usp=sharing" TargetMode="External"/><Relationship Id="rId163" Type="http://schemas.openxmlformats.org/officeDocument/2006/relationships/hyperlink" Target="https://drive.google.com/file/d/1FH4NRgS6QWig5GMmOs8yCoStld3oTXS7/view?usp=sharing" TargetMode="External"/><Relationship Id="rId184" Type="http://schemas.openxmlformats.org/officeDocument/2006/relationships/hyperlink" Target="https://drive.google.com/file/d/1Fz4fiwPx5DFgsuyctzVQe1jN99cWlrDC/view?usp=sharing" TargetMode="External"/><Relationship Id="rId189" Type="http://schemas.openxmlformats.org/officeDocument/2006/relationships/hyperlink" Target="https://drive.google.com/file/d/1pfeUg7fyUt2Ln3giam1dzPzaPoy3RB9a/view?usp=sharing" TargetMode="External"/><Relationship Id="rId3" Type="http://schemas.openxmlformats.org/officeDocument/2006/relationships/hyperlink" Target="https://www.h-ab.de/startseite/" TargetMode="External"/><Relationship Id="rId25" Type="http://schemas.openxmlformats.org/officeDocument/2006/relationships/hyperlink" Target="https://www.hs-rm.de/en/" TargetMode="External"/><Relationship Id="rId46" Type="http://schemas.openxmlformats.org/officeDocument/2006/relationships/hyperlink" Target="http://www.unne.edu.ar/" TargetMode="External"/><Relationship Id="rId67" Type="http://schemas.openxmlformats.org/officeDocument/2006/relationships/hyperlink" Target="http://www.uto.edu.bo/" TargetMode="External"/><Relationship Id="rId116" Type="http://schemas.openxmlformats.org/officeDocument/2006/relationships/hyperlink" Target="https://drive.google.com/file/d/19q6kEHK12j_2hFBANk4enPuVOG372R_i/view?usp=sharing" TargetMode="External"/><Relationship Id="rId137" Type="http://schemas.openxmlformats.org/officeDocument/2006/relationships/hyperlink" Target="https://drive.google.com/file/d/1UbRP1ZWxPwhgSK1e9rcQOyHBG0XrhB44/view?usp=sharing" TargetMode="External"/><Relationship Id="rId158" Type="http://schemas.openxmlformats.org/officeDocument/2006/relationships/hyperlink" Target="https://drive.google.com/file/d/1Ris8zSpmcxFM1WdeuQDdYDUbi9VarVks/view?usp=sharing" TargetMode="External"/><Relationship Id="rId20" Type="http://schemas.openxmlformats.org/officeDocument/2006/relationships/hyperlink" Target="http://www.frankfurt-school.de/content/de.html" TargetMode="External"/><Relationship Id="rId41" Type="http://schemas.openxmlformats.org/officeDocument/2006/relationships/hyperlink" Target="https://unlp.edu.ar/" TargetMode="External"/><Relationship Id="rId62" Type="http://schemas.openxmlformats.org/officeDocument/2006/relationships/hyperlink" Target="http://www.upb.edu/" TargetMode="External"/><Relationship Id="rId83" Type="http://schemas.openxmlformats.org/officeDocument/2006/relationships/hyperlink" Target="http://www.portal.ufba.br/" TargetMode="External"/><Relationship Id="rId88" Type="http://schemas.openxmlformats.org/officeDocument/2006/relationships/hyperlink" Target="http://www.ufpr.br/portalufpr/" TargetMode="External"/><Relationship Id="rId111" Type="http://schemas.openxmlformats.org/officeDocument/2006/relationships/hyperlink" Target="https://drive.google.com/file/d/1nwrtx-tV76Mqa_dV506IdpSvHdrkSrfC/view?usp=sharing" TargetMode="External"/><Relationship Id="rId132" Type="http://schemas.openxmlformats.org/officeDocument/2006/relationships/hyperlink" Target="https://drive.google.com/file/d/1sPrrk2UiLub0_CXmg14JSBs4twysWnwt/view?usp=sharing" TargetMode="External"/><Relationship Id="rId153" Type="http://schemas.openxmlformats.org/officeDocument/2006/relationships/hyperlink" Target="https://drive.google.com/file/d/176BpcI-5Fn2cC-IXclV9i3N2i3-U1Ze1/view?usp=sharing" TargetMode="External"/><Relationship Id="rId174" Type="http://schemas.openxmlformats.org/officeDocument/2006/relationships/hyperlink" Target="https://drive.google.com/file/d/1wdM6mibQFrNvresEJarI5P1lE6Mmq3fi/view?usp=sharing" TargetMode="External"/><Relationship Id="rId179" Type="http://schemas.openxmlformats.org/officeDocument/2006/relationships/hyperlink" Target="https://drive.google.com/open?id=1fHKUMM4V248sZj926YQ7Ia6vWG6KhFpP" TargetMode="External"/><Relationship Id="rId195" Type="http://schemas.openxmlformats.org/officeDocument/2006/relationships/hyperlink" Target="http://www.ufmg.br/" TargetMode="External"/><Relationship Id="rId190" Type="http://schemas.openxmlformats.org/officeDocument/2006/relationships/hyperlink" Target="https://drive.google.com/file/d/11HQl660ldY-Luf2Zz3e6TKH3eM3R-en_/view?usp=sharing" TargetMode="External"/><Relationship Id="rId204" Type="http://schemas.openxmlformats.org/officeDocument/2006/relationships/table" Target="../tables/table1.xml"/><Relationship Id="rId15" Type="http://schemas.openxmlformats.org/officeDocument/2006/relationships/hyperlink" Target="https://www.fraunhofer.de/en.html" TargetMode="External"/><Relationship Id="rId36" Type="http://schemas.openxmlformats.org/officeDocument/2006/relationships/hyperlink" Target="https://en.fh-muenster.de/index.php" TargetMode="External"/><Relationship Id="rId57" Type="http://schemas.openxmlformats.org/officeDocument/2006/relationships/hyperlink" Target="https://www.uliege.be/cms/c_8699436/fr/portail-uliege" TargetMode="External"/><Relationship Id="rId106" Type="http://schemas.openxmlformats.org/officeDocument/2006/relationships/hyperlink" Target="https://drive.google.com/file/d/1kMGf3kl9hlwh0IRXVrmYY8pm_oTEtdkH/view?usp=sharing" TargetMode="External"/><Relationship Id="rId127" Type="http://schemas.openxmlformats.org/officeDocument/2006/relationships/hyperlink" Target="https://drive.google.com/file/d/1PPYcsqpTHBywfMNKQWdEJPi6vgEyoHDE/view?usp=sharing" TargetMode="External"/><Relationship Id="rId10" Type="http://schemas.openxmlformats.org/officeDocument/2006/relationships/hyperlink" Target="https://en.fh-muenster.de/index.php" TargetMode="External"/><Relationship Id="rId31" Type="http://schemas.openxmlformats.org/officeDocument/2006/relationships/hyperlink" Target="http://www.kit.edu/english/index.php" TargetMode="External"/><Relationship Id="rId52" Type="http://schemas.openxmlformats.org/officeDocument/2006/relationships/hyperlink" Target="http://www.unne.edu.ar/" TargetMode="External"/><Relationship Id="rId73" Type="http://schemas.openxmlformats.org/officeDocument/2006/relationships/hyperlink" Target="http://www.ifsc.edu.br/" TargetMode="External"/><Relationship Id="rId78" Type="http://schemas.openxmlformats.org/officeDocument/2006/relationships/hyperlink" Target="https://www.unisc.br/pt/" TargetMode="External"/><Relationship Id="rId94" Type="http://schemas.openxmlformats.org/officeDocument/2006/relationships/hyperlink" Target="http://www.tru.ca/" TargetMode="External"/><Relationship Id="rId99" Type="http://schemas.openxmlformats.org/officeDocument/2006/relationships/hyperlink" Target="https://drive.google.com/file/d/1pNc1jWmWOH9czS-nGC6iy36cERHGvxnt/view" TargetMode="External"/><Relationship Id="rId101" Type="http://schemas.openxmlformats.org/officeDocument/2006/relationships/hyperlink" Target="https://drive.google.com/file/d/149LLAV8FY38YuhFD9wgRm8hwCsDM2Q27/view?usp=sharing" TargetMode="External"/><Relationship Id="rId122" Type="http://schemas.openxmlformats.org/officeDocument/2006/relationships/hyperlink" Target="https://drive.google.com/file/d/1DFCj5rX2gy42RaQGdjQe_7nZwjryRxp4/view?usp=sharing" TargetMode="External"/><Relationship Id="rId143" Type="http://schemas.openxmlformats.org/officeDocument/2006/relationships/hyperlink" Target="https://drive.google.com/file/d/15Yach-uspyAP2nH5Ga0PD8JJJAjp6qjc/view?usp=sharing" TargetMode="External"/><Relationship Id="rId148" Type="http://schemas.openxmlformats.org/officeDocument/2006/relationships/hyperlink" Target="https://drive.google.com/file/d/1TuQYDPvXI4YqT6pmWOGz47QTnu4JABTC/view?usp=sharing" TargetMode="External"/><Relationship Id="rId164" Type="http://schemas.openxmlformats.org/officeDocument/2006/relationships/hyperlink" Target="https://drive.google.com/file/d/1gDkHgsEBbemr2Bt2snXgPp1MkAAxzcD0/view?usp=sharing" TargetMode="External"/><Relationship Id="rId169" Type="http://schemas.openxmlformats.org/officeDocument/2006/relationships/hyperlink" Target="https://drive.google.com/file/d/1AAC-t3uCZE-DPWHp8HilJeo-om3RZvhR/view?usp=sharing" TargetMode="External"/><Relationship Id="rId185" Type="http://schemas.openxmlformats.org/officeDocument/2006/relationships/hyperlink" Target="http://www.piie.cl/" TargetMode="External"/><Relationship Id="rId4" Type="http://schemas.openxmlformats.org/officeDocument/2006/relationships/hyperlink" Target="http://www.uni-bamberg.de/" TargetMode="External"/><Relationship Id="rId9" Type="http://schemas.openxmlformats.org/officeDocument/2006/relationships/hyperlink" Target="http://www.fau.eu/" TargetMode="External"/><Relationship Id="rId180" Type="http://schemas.openxmlformats.org/officeDocument/2006/relationships/hyperlink" Target="https://drive.google.com/file/d/1BhXLYZ6stOt8HG21QyY5i7-X1nLfFsSc/view?usp=sharing" TargetMode="External"/><Relationship Id="rId26" Type="http://schemas.openxmlformats.org/officeDocument/2006/relationships/hyperlink" Target="https://www.hs-rm.de/en/" TargetMode="External"/><Relationship Id="rId47" Type="http://schemas.openxmlformats.org/officeDocument/2006/relationships/hyperlink" Target="http://www.unne.edu.ar/" TargetMode="External"/><Relationship Id="rId68" Type="http://schemas.openxmlformats.org/officeDocument/2006/relationships/hyperlink" Target="https://www.cetem.gov.br/" TargetMode="External"/><Relationship Id="rId89" Type="http://schemas.openxmlformats.org/officeDocument/2006/relationships/hyperlink" Target="http://www.unisanta.br/" TargetMode="External"/><Relationship Id="rId112" Type="http://schemas.openxmlformats.org/officeDocument/2006/relationships/hyperlink" Target="https://drive.google.com/file/d/1jWE14BID1W3tZ-9Gvp_LwhUqmMR5wTZ_/view?usp=sharing" TargetMode="External"/><Relationship Id="rId133" Type="http://schemas.openxmlformats.org/officeDocument/2006/relationships/hyperlink" Target="https://drive.google.com/file/d/1y45bee4XHn4Py0OpsCmeitoLvS2C3Rip/view?usp=sharing" TargetMode="External"/><Relationship Id="rId154" Type="http://schemas.openxmlformats.org/officeDocument/2006/relationships/hyperlink" Target="https://drive.google.com/file/d/17qbQFSyRqtiiomvgxOPqRvkNFCMCE7Eu/view?usp=sharing" TargetMode="External"/><Relationship Id="rId175" Type="http://schemas.openxmlformats.org/officeDocument/2006/relationships/hyperlink" Target="https://drive.google.com/open?id=1uT40H66E0YSqbrikYWnkHvszzqKqhP6V" TargetMode="External"/><Relationship Id="rId196" Type="http://schemas.openxmlformats.org/officeDocument/2006/relationships/hyperlink" Target="http://www.unitepc.edu.bo/" TargetMode="External"/><Relationship Id="rId200" Type="http://schemas.openxmlformats.org/officeDocument/2006/relationships/hyperlink" Target="https://www.fh-vie.ac.at/en" TargetMode="External"/><Relationship Id="rId16" Type="http://schemas.openxmlformats.org/officeDocument/2006/relationships/hyperlink" Target="http://tu-freiberg.de/" TargetMode="External"/><Relationship Id="rId37" Type="http://schemas.openxmlformats.org/officeDocument/2006/relationships/hyperlink" Target="http://www.umaza.edu.ar/" TargetMode="External"/><Relationship Id="rId58" Type="http://schemas.openxmlformats.org/officeDocument/2006/relationships/hyperlink" Target="https://www.uliege.be/cms/c_8699436/fr/portail-uliege" TargetMode="External"/><Relationship Id="rId79" Type="http://schemas.openxmlformats.org/officeDocument/2006/relationships/hyperlink" Target="http://www5.usp.br/" TargetMode="External"/><Relationship Id="rId102" Type="http://schemas.openxmlformats.org/officeDocument/2006/relationships/hyperlink" Target="https://drive.google.com/file/d/1kecyL-8DQtrUopYe_0u-qrNvM9Wfl5tb/view?usp=sharing" TargetMode="External"/><Relationship Id="rId123" Type="http://schemas.openxmlformats.org/officeDocument/2006/relationships/hyperlink" Target="https://drive.google.com/file/d/12mxsjoDoCnmy3oWR2S2OiRvbviJ9mori/view?usp=sharing" TargetMode="External"/><Relationship Id="rId144" Type="http://schemas.openxmlformats.org/officeDocument/2006/relationships/hyperlink" Target="https://drive.google.com/file/d/1nlsXNS87juCdVSZ2el5T3BQvaZZSc6cl/view?usp=sharing" TargetMode="External"/><Relationship Id="rId90" Type="http://schemas.openxmlformats.org/officeDocument/2006/relationships/hyperlink" Target="http://www.unisanta.br/" TargetMode="External"/><Relationship Id="rId165" Type="http://schemas.openxmlformats.org/officeDocument/2006/relationships/hyperlink" Target="https://drive.google.com/file/d/1x6SbZbFoR1AJXntzOqTyypCz9CteLAXt/view?usp=sharing" TargetMode="External"/><Relationship Id="rId186" Type="http://schemas.openxmlformats.org/officeDocument/2006/relationships/hyperlink" Target="https://drive.google.com/open?id=1VXLW3rhiRyzWfx9yM4w2ajGVrdVPPV1U" TargetMode="External"/><Relationship Id="rId27" Type="http://schemas.openxmlformats.org/officeDocument/2006/relationships/hyperlink" Target="https://www.hs-rottenburg.net/startseite/" TargetMode="External"/><Relationship Id="rId48" Type="http://schemas.openxmlformats.org/officeDocument/2006/relationships/hyperlink" Target="http://www.unsj.edu.ar/" TargetMode="External"/><Relationship Id="rId69" Type="http://schemas.openxmlformats.org/officeDocument/2006/relationships/hyperlink" Target="http://www.coppe.ufrj.br/" TargetMode="External"/><Relationship Id="rId113" Type="http://schemas.openxmlformats.org/officeDocument/2006/relationships/hyperlink" Target="https://drive.google.com/file/d/1VfulcSg8AdIUOp903oyWIeQO5o3_tza5/view?usp=sharing" TargetMode="External"/><Relationship Id="rId134" Type="http://schemas.openxmlformats.org/officeDocument/2006/relationships/hyperlink" Target="https://drive.google.com/file/d/1U67jYkaEgn0QrPf66ZaUt9df-GESXBO9/view?usp=sharing" TargetMode="External"/><Relationship Id="rId80" Type="http://schemas.openxmlformats.org/officeDocument/2006/relationships/hyperlink" Target="http://www.unisinos.br/" TargetMode="External"/><Relationship Id="rId155" Type="http://schemas.openxmlformats.org/officeDocument/2006/relationships/hyperlink" Target="https://drive.google.com/file/d/1ZCOT5wZlTdubJVWN2b0oimULnC45P1qm/view?usp=sharing" TargetMode="External"/><Relationship Id="rId176" Type="http://schemas.openxmlformats.org/officeDocument/2006/relationships/hyperlink" Target="https://drive.google.com/file/d/1kXWVQgN4rwQKNkvNx62ZTseIG0nXAgjd/view?usp=sharing" TargetMode="External"/><Relationship Id="rId197" Type="http://schemas.openxmlformats.org/officeDocument/2006/relationships/hyperlink" Target="http://www.univalle.edu/" TargetMode="External"/><Relationship Id="rId201" Type="http://schemas.openxmlformats.org/officeDocument/2006/relationships/hyperlink" Target="https://www.fh-vie.ac.at/en" TargetMode="External"/><Relationship Id="rId17" Type="http://schemas.openxmlformats.org/officeDocument/2006/relationships/hyperlink" Target="http://tu-freiberg.de/" TargetMode="External"/><Relationship Id="rId38" Type="http://schemas.openxmlformats.org/officeDocument/2006/relationships/hyperlink" Target="https://www.unc.edu.ar/" TargetMode="External"/><Relationship Id="rId59" Type="http://schemas.openxmlformats.org/officeDocument/2006/relationships/hyperlink" Target="http://www.umss.edu.bo/" TargetMode="External"/><Relationship Id="rId103" Type="http://schemas.openxmlformats.org/officeDocument/2006/relationships/hyperlink" Target="https://drive.google.com/file/d/1xCYpNNv2z6aClJDXmj1d4__Rty3oMAN5/view?usp=sharing" TargetMode="External"/><Relationship Id="rId124" Type="http://schemas.openxmlformats.org/officeDocument/2006/relationships/hyperlink" Target="https://drive.google.com/file/d/1lTETIwUXvuWNDjlM-n5M5ZG2bsXIONbe/view?usp=sharing" TargetMode="External"/><Relationship Id="rId70" Type="http://schemas.openxmlformats.org/officeDocument/2006/relationships/hyperlink" Target="http://www.fjp.mg.gov.br/" TargetMode="External"/><Relationship Id="rId91" Type="http://schemas.openxmlformats.org/officeDocument/2006/relationships/hyperlink" Target="http://portal.utfpr.edu.br/" TargetMode="External"/><Relationship Id="rId145" Type="http://schemas.openxmlformats.org/officeDocument/2006/relationships/hyperlink" Target="https://drive.google.com/file/d/1guCrqHBbLdabPD3IQggtFbq-GKEHJrOV/view?usp=sharing" TargetMode="External"/><Relationship Id="rId166" Type="http://schemas.openxmlformats.org/officeDocument/2006/relationships/hyperlink" Target="https://drive.google.com/file/d/1NbZmKxxEEH-wfiGp5Bjb8XSryuLnCE53/view?usp=sharing" TargetMode="External"/><Relationship Id="rId187" Type="http://schemas.openxmlformats.org/officeDocument/2006/relationships/hyperlink" Target="http://www.sitiosur.cl/" TargetMode="External"/><Relationship Id="rId1" Type="http://schemas.openxmlformats.org/officeDocument/2006/relationships/hyperlink" Target="https://www.uni-muenchen.de/index.html" TargetMode="External"/><Relationship Id="rId28" Type="http://schemas.openxmlformats.org/officeDocument/2006/relationships/hyperlink" Target="http://www.fh-worms.de/" TargetMode="External"/><Relationship Id="rId49" Type="http://schemas.openxmlformats.org/officeDocument/2006/relationships/hyperlink" Target="http://www.unne.edu.ar/" TargetMode="External"/><Relationship Id="rId114" Type="http://schemas.openxmlformats.org/officeDocument/2006/relationships/hyperlink" Target="https://drive.google.com/file/d/1bUhmS9xkjZAuk1luVtsh90N1ucY0MCgB/view?usp=sharing" TargetMode="External"/><Relationship Id="rId60" Type="http://schemas.openxmlformats.org/officeDocument/2006/relationships/hyperlink" Target="http://www.usfx.bo/" TargetMode="External"/><Relationship Id="rId81" Type="http://schemas.openxmlformats.org/officeDocument/2006/relationships/hyperlink" Target="http://www.unisinos.br/" TargetMode="External"/><Relationship Id="rId135" Type="http://schemas.openxmlformats.org/officeDocument/2006/relationships/hyperlink" Target="https://drive.google.com/file/d/1lHmKbTiurRbHONme3r0l4iLlwFdRalIP/view?usp=sharing" TargetMode="External"/><Relationship Id="rId156" Type="http://schemas.openxmlformats.org/officeDocument/2006/relationships/hyperlink" Target="https://drive.google.com/file/d/18974KKulUVSVMoHBwNrOnuY1SqyvcXdC/view?usp=sharing" TargetMode="External"/><Relationship Id="rId177" Type="http://schemas.openxmlformats.org/officeDocument/2006/relationships/hyperlink" Target="https://drive.google.com/open?id=1JSX-a6N32B3PKR_jKqpaVgRUL1T6NrOj" TargetMode="External"/><Relationship Id="rId198" Type="http://schemas.openxmlformats.org/officeDocument/2006/relationships/hyperlink" Target="http://www.udabol.edu.bo/" TargetMode="External"/><Relationship Id="rId202" Type="http://schemas.openxmlformats.org/officeDocument/2006/relationships/hyperlink" Target="http://www.unne.edu.ar/" TargetMode="External"/><Relationship Id="rId18" Type="http://schemas.openxmlformats.org/officeDocument/2006/relationships/hyperlink" Target="http://www.lai.fu-berlin.de/es/" TargetMode="External"/><Relationship Id="rId39" Type="http://schemas.openxmlformats.org/officeDocument/2006/relationships/hyperlink" Target="http://www.unf.edu.ar/" TargetMode="External"/><Relationship Id="rId50" Type="http://schemas.openxmlformats.org/officeDocument/2006/relationships/hyperlink" Target="http://www.unne.edu.ar/" TargetMode="External"/><Relationship Id="rId104" Type="http://schemas.openxmlformats.org/officeDocument/2006/relationships/hyperlink" Target="https://drive.google.com/file/d/1kqx1zj98Rz3IBXlkXY4Xl4IOEI-rKa7d/view?usp=sharing" TargetMode="External"/><Relationship Id="rId125" Type="http://schemas.openxmlformats.org/officeDocument/2006/relationships/hyperlink" Target="https://drive.google.com/file/d/1E6rRsvLjNuSRZ1cAMCsK2x8Y3ivCzaxV/view?usp=sharing" TargetMode="External"/><Relationship Id="rId146" Type="http://schemas.openxmlformats.org/officeDocument/2006/relationships/hyperlink" Target="https://drive.google.com/file/d/1Nn02ooTrHT94lDDHIWr96dUiHVlROxsN/view?usp=sharing" TargetMode="External"/><Relationship Id="rId167" Type="http://schemas.openxmlformats.org/officeDocument/2006/relationships/hyperlink" Target="https://drive.google.com/file/d/1SR6s5ctoHs4tstZNUABNALUL0yNKwVNW/view?usp=sharing" TargetMode="External"/><Relationship Id="rId188" Type="http://schemas.openxmlformats.org/officeDocument/2006/relationships/hyperlink" Target="https://drive.google.com/open?id=1i5MAJjvG6usjN8xixB0DbpInn4_LK78Z" TargetMode="External"/><Relationship Id="rId71" Type="http://schemas.openxmlformats.org/officeDocument/2006/relationships/hyperlink" Target="http://inescbrasil.org.br/?lang=es" TargetMode="External"/><Relationship Id="rId92" Type="http://schemas.openxmlformats.org/officeDocument/2006/relationships/hyperlink" Target="https://www.mcmaster.c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topLeftCell="C106" workbookViewId="0">
      <selection activeCell="P112" sqref="P112"/>
    </sheetView>
  </sheetViews>
  <sheetFormatPr baseColWidth="10" defaultColWidth="14.42578125" defaultRowHeight="15" x14ac:dyDescent="0.25"/>
  <cols>
    <col min="1" max="1" width="3.28515625" style="25" customWidth="1"/>
    <col min="2" max="2" width="22.7109375" style="23" customWidth="1"/>
    <col min="3" max="3" width="10.140625" style="26" customWidth="1"/>
    <col min="4" max="4" width="9" style="23" customWidth="1"/>
    <col min="5" max="5" width="47.7109375" style="23" customWidth="1"/>
    <col min="6" max="6" width="11.28515625" style="23" customWidth="1"/>
    <col min="7" max="7" width="11.28515625" style="26" customWidth="1"/>
    <col min="8" max="8" width="10.28515625" style="26" customWidth="1"/>
    <col min="9" max="10" width="8" style="26" customWidth="1"/>
    <col min="11" max="11" width="13.28515625" style="26" customWidth="1"/>
    <col min="12" max="12" width="19.5703125" style="26" customWidth="1"/>
    <col min="13" max="13" width="18.28515625" style="23" customWidth="1"/>
    <col min="14" max="14" width="14.140625" style="23" customWidth="1"/>
    <col min="15" max="15" width="11.28515625" style="23" customWidth="1"/>
    <col min="16" max="16384" width="14.42578125" style="23"/>
  </cols>
  <sheetData>
    <row r="1" spans="1:15" s="22" customFormat="1" ht="106.9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ht="18" customHeight="1" x14ac:dyDescent="0.25">
      <c r="A2" s="42" t="s">
        <v>15</v>
      </c>
      <c r="B2" s="42"/>
      <c r="C2" s="42"/>
      <c r="D2" s="43" t="s">
        <v>48</v>
      </c>
      <c r="E2" s="43"/>
      <c r="F2" s="44" t="s">
        <v>16</v>
      </c>
      <c r="G2" s="44"/>
      <c r="H2" s="44"/>
      <c r="I2" s="44"/>
      <c r="J2" s="11"/>
      <c r="K2" s="45" t="s">
        <v>0</v>
      </c>
      <c r="L2" s="45"/>
      <c r="M2" s="46" t="s">
        <v>17</v>
      </c>
      <c r="N2" s="46"/>
      <c r="O2" s="1"/>
    </row>
    <row r="3" spans="1:15" s="24" customFormat="1" ht="28.15" customHeight="1" x14ac:dyDescent="0.25">
      <c r="A3" s="12" t="s">
        <v>26</v>
      </c>
      <c r="B3" s="12" t="s">
        <v>1</v>
      </c>
      <c r="C3" s="12" t="s">
        <v>50</v>
      </c>
      <c r="D3" s="13" t="s">
        <v>14</v>
      </c>
      <c r="E3" s="13" t="s">
        <v>51</v>
      </c>
      <c r="F3" s="12" t="s">
        <v>52</v>
      </c>
      <c r="G3" s="12" t="s">
        <v>53</v>
      </c>
      <c r="H3" s="12" t="s">
        <v>2</v>
      </c>
      <c r="I3" s="12" t="s">
        <v>23</v>
      </c>
      <c r="J3" s="12" t="s">
        <v>54</v>
      </c>
      <c r="K3" s="13" t="s">
        <v>55</v>
      </c>
      <c r="L3" s="14" t="s">
        <v>3</v>
      </c>
      <c r="M3" s="12" t="s">
        <v>24</v>
      </c>
      <c r="N3" s="12" t="s">
        <v>25</v>
      </c>
      <c r="O3" s="15"/>
    </row>
    <row r="4" spans="1:15" ht="72" x14ac:dyDescent="0.25">
      <c r="A4" s="16">
        <v>1</v>
      </c>
      <c r="B4" s="17" t="s">
        <v>56</v>
      </c>
      <c r="C4" s="20" t="s">
        <v>57</v>
      </c>
      <c r="D4" s="20" t="s">
        <v>4</v>
      </c>
      <c r="E4" s="18" t="s">
        <v>58</v>
      </c>
      <c r="F4" s="19">
        <v>41284</v>
      </c>
      <c r="G4" s="19">
        <v>48589</v>
      </c>
      <c r="H4" s="20" t="e">
        <f ca="1">_xlfn.IFS(Tabla44[[#This Row],[Fecha término]]&lt;=TODAY(),"No vigente",Tabla44[[#This Row],[Fecha término]]="Indefinido","Vigente",Tabla44[[#This Row],[Fecha término]]&gt;=TODAY(),"Vigente")</f>
        <v>#NAME?</v>
      </c>
      <c r="I4" s="20">
        <v>2013</v>
      </c>
      <c r="J4" s="20" t="s">
        <v>59</v>
      </c>
      <c r="K4" s="20" t="s">
        <v>60</v>
      </c>
      <c r="L4" s="20" t="s">
        <v>61</v>
      </c>
      <c r="M4" s="27" t="s">
        <v>62</v>
      </c>
      <c r="N4" s="27" t="s">
        <v>7</v>
      </c>
      <c r="O4" s="1"/>
    </row>
    <row r="5" spans="1:15" ht="48" x14ac:dyDescent="0.25">
      <c r="A5" s="16">
        <v>2</v>
      </c>
      <c r="B5" s="18" t="s">
        <v>56</v>
      </c>
      <c r="C5" s="20" t="s">
        <v>57</v>
      </c>
      <c r="D5" s="20" t="s">
        <v>4</v>
      </c>
      <c r="E5" s="18" t="s">
        <v>63</v>
      </c>
      <c r="F5" s="19">
        <v>43800</v>
      </c>
      <c r="G5" s="19">
        <v>44531</v>
      </c>
      <c r="H5" s="20" t="e">
        <f ca="1">_xlfn.IFS(Tabla44[[#This Row],[Fecha término]]&lt;=TODAY(),"No vigente",Tabla44[[#This Row],[Fecha término]]="Indefinido","Vigente",Tabla44[[#This Row],[Fecha término]]&gt;=TODAY(),"Vigente")</f>
        <v>#NAME?</v>
      </c>
      <c r="I5" s="20">
        <v>2019</v>
      </c>
      <c r="J5" s="20" t="s">
        <v>59</v>
      </c>
      <c r="K5" s="20" t="s">
        <v>64</v>
      </c>
      <c r="L5" s="20" t="s">
        <v>65</v>
      </c>
      <c r="M5" s="27" t="s">
        <v>62</v>
      </c>
      <c r="N5" s="27" t="s">
        <v>7</v>
      </c>
      <c r="O5" s="1"/>
    </row>
    <row r="6" spans="1:15" ht="72" x14ac:dyDescent="0.25">
      <c r="A6" s="16">
        <v>3</v>
      </c>
      <c r="B6" s="18" t="s">
        <v>71</v>
      </c>
      <c r="C6" s="20" t="s">
        <v>72</v>
      </c>
      <c r="D6" s="20" t="s">
        <v>8</v>
      </c>
      <c r="E6" s="18" t="s">
        <v>73</v>
      </c>
      <c r="F6" s="19">
        <v>40392</v>
      </c>
      <c r="G6" s="19" t="s">
        <v>5</v>
      </c>
      <c r="H6" s="20" t="e">
        <f ca="1">_xlfn.IFS(Tabla44[[#This Row],[Fecha término]]&lt;=TODAY(),"No vigente",Tabla44[[#This Row],[Fecha término]]="Indefinido","Vigente",Tabla44[[#This Row],[Fecha término]]&gt;=TODAY(),"Vigente")</f>
        <v>#NAME?</v>
      </c>
      <c r="I6" s="20">
        <v>2010</v>
      </c>
      <c r="J6" s="20" t="s">
        <v>74</v>
      </c>
      <c r="K6" s="20" t="s">
        <v>75</v>
      </c>
      <c r="L6" s="20" t="s">
        <v>76</v>
      </c>
      <c r="M6" s="27" t="s">
        <v>77</v>
      </c>
      <c r="N6" s="27" t="s">
        <v>7</v>
      </c>
      <c r="O6" s="1"/>
    </row>
    <row r="7" spans="1:15" ht="36" x14ac:dyDescent="0.25">
      <c r="A7" s="16">
        <v>4</v>
      </c>
      <c r="B7" s="18" t="s">
        <v>66</v>
      </c>
      <c r="C7" s="20" t="s">
        <v>57</v>
      </c>
      <c r="D7" s="20" t="s">
        <v>4</v>
      </c>
      <c r="E7" s="18" t="s">
        <v>67</v>
      </c>
      <c r="F7" s="19">
        <v>43266</v>
      </c>
      <c r="G7" s="19">
        <v>44362</v>
      </c>
      <c r="H7" s="20" t="e">
        <f ca="1">_xlfn.IFS(Tabla44[[#This Row],[Fecha término]]&lt;=TODAY(),"No vigente",Tabla44[[#This Row],[Fecha término]]="Indefinido","Vigente",Tabla44[[#This Row],[Fecha término]]&gt;=TODAY(),"Vigente")</f>
        <v>#NAME?</v>
      </c>
      <c r="I7" s="20">
        <v>2018</v>
      </c>
      <c r="J7" s="20" t="s">
        <v>59</v>
      </c>
      <c r="K7" s="20" t="s">
        <v>68</v>
      </c>
      <c r="L7" s="20" t="s">
        <v>69</v>
      </c>
      <c r="M7" s="27" t="s">
        <v>70</v>
      </c>
      <c r="N7" s="28" t="s">
        <v>391</v>
      </c>
      <c r="O7" s="1"/>
    </row>
    <row r="8" spans="1:15" ht="24" x14ac:dyDescent="0.25">
      <c r="A8" s="16">
        <v>5</v>
      </c>
      <c r="B8" s="17" t="s">
        <v>78</v>
      </c>
      <c r="C8" s="20" t="s">
        <v>72</v>
      </c>
      <c r="D8" s="20" t="s">
        <v>4</v>
      </c>
      <c r="E8" s="18" t="s">
        <v>79</v>
      </c>
      <c r="F8" s="19">
        <v>34039</v>
      </c>
      <c r="G8" s="19" t="s">
        <v>5</v>
      </c>
      <c r="H8" s="20" t="e">
        <f ca="1">_xlfn.IFS(Tabla44[[#This Row],[Fecha término]]&lt;=TODAY(),"No vigente",Tabla44[[#This Row],[Fecha término]]="Indefinido","Vigente",Tabla44[[#This Row],[Fecha término]]&gt;=TODAY(),"Vigente")</f>
        <v>#NAME?</v>
      </c>
      <c r="I8" s="20">
        <v>1993</v>
      </c>
      <c r="J8" s="20" t="s">
        <v>59</v>
      </c>
      <c r="K8" s="20" t="s">
        <v>80</v>
      </c>
      <c r="L8" s="20" t="s">
        <v>81</v>
      </c>
      <c r="M8" s="27" t="s">
        <v>82</v>
      </c>
      <c r="N8" s="27" t="s">
        <v>7</v>
      </c>
      <c r="O8" s="1"/>
    </row>
    <row r="9" spans="1:15" ht="72" x14ac:dyDescent="0.25">
      <c r="A9" s="16">
        <v>6</v>
      </c>
      <c r="B9" s="17" t="s">
        <v>83</v>
      </c>
      <c r="C9" s="20" t="s">
        <v>72</v>
      </c>
      <c r="D9" s="20" t="s">
        <v>4</v>
      </c>
      <c r="E9" s="18" t="s">
        <v>84</v>
      </c>
      <c r="F9" s="19">
        <v>40347</v>
      </c>
      <c r="G9" s="19" t="s">
        <v>5</v>
      </c>
      <c r="H9" s="20" t="e">
        <f ca="1">_xlfn.IFS(Tabla44[[#This Row],[Fecha término]]&lt;=TODAY(),"No vigente",Tabla44[[#This Row],[Fecha término]]="Indefinido","Vigente",Tabla44[[#This Row],[Fecha término]]&gt;=TODAY(),"Vigente")</f>
        <v>#NAME?</v>
      </c>
      <c r="I9" s="20">
        <v>2010</v>
      </c>
      <c r="J9" s="20" t="s">
        <v>74</v>
      </c>
      <c r="K9" s="20" t="s">
        <v>85</v>
      </c>
      <c r="L9" s="20" t="s">
        <v>85</v>
      </c>
      <c r="M9" s="27" t="s">
        <v>86</v>
      </c>
      <c r="N9" s="27" t="s">
        <v>7</v>
      </c>
      <c r="O9" s="1"/>
    </row>
    <row r="10" spans="1:15" ht="36" x14ac:dyDescent="0.25">
      <c r="A10" s="16">
        <v>7</v>
      </c>
      <c r="B10" s="17" t="s">
        <v>87</v>
      </c>
      <c r="C10" s="20" t="s">
        <v>57</v>
      </c>
      <c r="D10" s="20" t="s">
        <v>8</v>
      </c>
      <c r="E10" s="18" t="s">
        <v>88</v>
      </c>
      <c r="F10" s="19">
        <v>35695</v>
      </c>
      <c r="G10" s="19" t="s">
        <v>5</v>
      </c>
      <c r="H10" s="20" t="e">
        <f ca="1">_xlfn.IFS(Tabla44[[#This Row],[Fecha término]]&lt;=TODAY(),"No vigente",Tabla44[[#This Row],[Fecha término]]="Indefinido","Vigente",Tabla44[[#This Row],[Fecha término]]&gt;=TODAY(),"Vigente")</f>
        <v>#NAME?</v>
      </c>
      <c r="I10" s="20">
        <v>1997</v>
      </c>
      <c r="J10" s="20" t="s">
        <v>59</v>
      </c>
      <c r="K10" s="20" t="s">
        <v>68</v>
      </c>
      <c r="L10" s="20" t="s">
        <v>68</v>
      </c>
      <c r="M10" s="27" t="s">
        <v>89</v>
      </c>
      <c r="N10" s="27" t="s">
        <v>7</v>
      </c>
      <c r="O10" s="1"/>
    </row>
    <row r="11" spans="1:15" ht="60" x14ac:dyDescent="0.25">
      <c r="A11" s="16">
        <v>8</v>
      </c>
      <c r="B11" s="17" t="s">
        <v>90</v>
      </c>
      <c r="C11" s="20" t="s">
        <v>57</v>
      </c>
      <c r="D11" s="20" t="s">
        <v>4</v>
      </c>
      <c r="E11" s="18" t="s">
        <v>91</v>
      </c>
      <c r="F11" s="19">
        <v>41201</v>
      </c>
      <c r="G11" s="19" t="s">
        <v>5</v>
      </c>
      <c r="H11" s="20" t="e">
        <f ca="1">_xlfn.IFS(Tabla44[[#This Row],[Fecha término]]&lt;=TODAY(),"No vigente",Tabla44[[#This Row],[Fecha término]]="Indefinido","Vigente",Tabla44[[#This Row],[Fecha término]]&gt;=TODAY(),"Vigente")</f>
        <v>#NAME?</v>
      </c>
      <c r="I11" s="20">
        <v>2012</v>
      </c>
      <c r="J11" s="20" t="s">
        <v>59</v>
      </c>
      <c r="K11" s="20" t="s">
        <v>92</v>
      </c>
      <c r="L11" s="20" t="s">
        <v>93</v>
      </c>
      <c r="M11" s="34" t="s">
        <v>94</v>
      </c>
      <c r="N11" s="27" t="s">
        <v>7</v>
      </c>
      <c r="O11" s="1"/>
    </row>
    <row r="12" spans="1:15" ht="36" x14ac:dyDescent="0.25">
      <c r="A12" s="16">
        <v>9</v>
      </c>
      <c r="B12" s="17" t="s">
        <v>95</v>
      </c>
      <c r="C12" s="20" t="s">
        <v>72</v>
      </c>
      <c r="D12" s="20" t="s">
        <v>8</v>
      </c>
      <c r="E12" s="18" t="s">
        <v>96</v>
      </c>
      <c r="F12" s="19">
        <v>33462</v>
      </c>
      <c r="G12" s="19" t="s">
        <v>5</v>
      </c>
      <c r="H12" s="20" t="e">
        <f ca="1">_xlfn.IFS(Tabla44[[#This Row],[Fecha término]]&lt;=TODAY(),"No vigente",Tabla44[[#This Row],[Fecha término]]="Indefinido","Vigente",Tabla44[[#This Row],[Fecha término]]&gt;=TODAY(),"Vigente")</f>
        <v>#NAME?</v>
      </c>
      <c r="I12" s="20">
        <v>1991</v>
      </c>
      <c r="J12" s="20" t="s">
        <v>59</v>
      </c>
      <c r="K12" s="20" t="s">
        <v>12</v>
      </c>
      <c r="L12" s="20" t="s">
        <v>12</v>
      </c>
      <c r="M12" s="27" t="s">
        <v>97</v>
      </c>
      <c r="N12" s="27" t="s">
        <v>7</v>
      </c>
      <c r="O12" s="1"/>
    </row>
    <row r="13" spans="1:15" ht="72" x14ac:dyDescent="0.25">
      <c r="A13" s="16">
        <v>10</v>
      </c>
      <c r="B13" s="17" t="s">
        <v>98</v>
      </c>
      <c r="C13" s="20" t="s">
        <v>57</v>
      </c>
      <c r="D13" s="20" t="s">
        <v>4</v>
      </c>
      <c r="E13" s="18" t="s">
        <v>99</v>
      </c>
      <c r="F13" s="19">
        <v>33317</v>
      </c>
      <c r="G13" s="19" t="s">
        <v>5</v>
      </c>
      <c r="H13" s="20" t="e">
        <f ca="1">_xlfn.IFS(Tabla44[[#This Row],[Fecha término]]&lt;=TODAY(),"No vigente",Tabla44[[#This Row],[Fecha término]]="Indefinido","Vigente",Tabla44[[#This Row],[Fecha término]]&gt;=TODAY(),"Vigente")</f>
        <v>#NAME?</v>
      </c>
      <c r="I13" s="20">
        <v>1991</v>
      </c>
      <c r="J13" s="20" t="s">
        <v>59</v>
      </c>
      <c r="K13" s="20" t="s">
        <v>12</v>
      </c>
      <c r="L13" s="20" t="s">
        <v>12</v>
      </c>
      <c r="M13" s="27" t="s">
        <v>100</v>
      </c>
      <c r="N13" s="27" t="s">
        <v>7</v>
      </c>
      <c r="O13" s="1"/>
    </row>
    <row r="14" spans="1:15" ht="36" x14ac:dyDescent="0.25">
      <c r="A14" s="16">
        <v>11</v>
      </c>
      <c r="B14" s="17" t="s">
        <v>98</v>
      </c>
      <c r="C14" s="20" t="s">
        <v>57</v>
      </c>
      <c r="D14" s="20" t="s">
        <v>4</v>
      </c>
      <c r="E14" s="18" t="s">
        <v>101</v>
      </c>
      <c r="F14" s="19">
        <v>38604</v>
      </c>
      <c r="G14" s="19" t="s">
        <v>5</v>
      </c>
      <c r="H14" s="20" t="e">
        <f ca="1">_xlfn.IFS(Tabla44[[#This Row],[Fecha término]]&lt;=TODAY(),"No vigente",Tabla44[[#This Row],[Fecha término]]="Indefinido","Vigente",Tabla44[[#This Row],[Fecha término]]&gt;=TODAY(),"Vigente")</f>
        <v>#NAME?</v>
      </c>
      <c r="I14" s="20">
        <v>2005</v>
      </c>
      <c r="J14" s="20" t="s">
        <v>74</v>
      </c>
      <c r="K14" s="20" t="s">
        <v>85</v>
      </c>
      <c r="L14" s="20" t="s">
        <v>85</v>
      </c>
      <c r="M14" s="27" t="s">
        <v>100</v>
      </c>
      <c r="N14" s="27" t="s">
        <v>7</v>
      </c>
      <c r="O14" s="1"/>
    </row>
    <row r="15" spans="1:15" ht="60" x14ac:dyDescent="0.25">
      <c r="A15" s="16">
        <v>12</v>
      </c>
      <c r="B15" s="17" t="s">
        <v>98</v>
      </c>
      <c r="C15" s="20" t="s">
        <v>57</v>
      </c>
      <c r="D15" s="20" t="s">
        <v>4</v>
      </c>
      <c r="E15" s="18" t="s">
        <v>102</v>
      </c>
      <c r="F15" s="19">
        <v>36746</v>
      </c>
      <c r="G15" s="19" t="s">
        <v>5</v>
      </c>
      <c r="H15" s="20" t="e">
        <f ca="1">_xlfn.IFS(Tabla44[[#This Row],[Fecha término]]&lt;=TODAY(),"No vigente",Tabla44[[#This Row],[Fecha término]]="Indefinido","Vigente",Tabla44[[#This Row],[Fecha término]]&gt;=TODAY(),"Vigente")</f>
        <v>#NAME?</v>
      </c>
      <c r="I15" s="20">
        <v>2000</v>
      </c>
      <c r="J15" s="20" t="s">
        <v>59</v>
      </c>
      <c r="K15" s="20" t="s">
        <v>12</v>
      </c>
      <c r="L15" s="20" t="s">
        <v>12</v>
      </c>
      <c r="M15" s="27" t="s">
        <v>100</v>
      </c>
      <c r="N15" s="27" t="s">
        <v>7</v>
      </c>
      <c r="O15" s="1"/>
    </row>
    <row r="16" spans="1:15" ht="24" x14ac:dyDescent="0.25">
      <c r="A16" s="16">
        <v>13</v>
      </c>
      <c r="B16" s="17" t="s">
        <v>103</v>
      </c>
      <c r="C16" s="20" t="s">
        <v>57</v>
      </c>
      <c r="D16" s="20" t="s">
        <v>8</v>
      </c>
      <c r="E16" s="18" t="s">
        <v>104</v>
      </c>
      <c r="F16" s="19">
        <v>34802</v>
      </c>
      <c r="G16" s="19" t="s">
        <v>5</v>
      </c>
      <c r="H16" s="20" t="e">
        <f ca="1">_xlfn.IFS(Tabla44[[#This Row],[Fecha término]]&lt;=TODAY(),"No vigente",Tabla44[[#This Row],[Fecha término]]="Indefinido","Vigente",Tabla44[[#This Row],[Fecha término]]&gt;=TODAY(),"Vigente")</f>
        <v>#NAME?</v>
      </c>
      <c r="I16" s="20">
        <v>1995</v>
      </c>
      <c r="J16" s="20" t="s">
        <v>59</v>
      </c>
      <c r="K16" s="20" t="s">
        <v>12</v>
      </c>
      <c r="L16" s="20" t="s">
        <v>12</v>
      </c>
      <c r="M16" s="34" t="s">
        <v>105</v>
      </c>
      <c r="N16" s="27" t="s">
        <v>7</v>
      </c>
      <c r="O16" s="1"/>
    </row>
    <row r="17" spans="1:15" ht="48" x14ac:dyDescent="0.25">
      <c r="A17" s="16">
        <v>14</v>
      </c>
      <c r="B17" s="17" t="s">
        <v>106</v>
      </c>
      <c r="C17" s="20" t="s">
        <v>57</v>
      </c>
      <c r="D17" s="20" t="s">
        <v>4</v>
      </c>
      <c r="E17" s="18" t="s">
        <v>107</v>
      </c>
      <c r="F17" s="19">
        <v>41425</v>
      </c>
      <c r="G17" s="19" t="s">
        <v>5</v>
      </c>
      <c r="H17" s="20" t="e">
        <f ca="1">_xlfn.IFS(Tabla44[[#This Row],[Fecha término]]&lt;=TODAY(),"No vigente",Tabla44[[#This Row],[Fecha término]]="Indefinido","Vigente",Tabla44[[#This Row],[Fecha término]]&gt;=TODAY(),"Vigente")</f>
        <v>#NAME?</v>
      </c>
      <c r="I17" s="20">
        <v>2013</v>
      </c>
      <c r="J17" s="20" t="s">
        <v>74</v>
      </c>
      <c r="K17" s="20" t="s">
        <v>75</v>
      </c>
      <c r="L17" s="20" t="s">
        <v>108</v>
      </c>
      <c r="M17" s="34" t="s">
        <v>109</v>
      </c>
      <c r="N17" s="27" t="s">
        <v>7</v>
      </c>
      <c r="O17" s="1"/>
    </row>
    <row r="18" spans="1:15" ht="24" x14ac:dyDescent="0.25">
      <c r="A18" s="16">
        <v>15</v>
      </c>
      <c r="B18" s="17" t="s">
        <v>110</v>
      </c>
      <c r="C18" s="20" t="s">
        <v>57</v>
      </c>
      <c r="D18" s="20" t="s">
        <v>4</v>
      </c>
      <c r="E18" s="18" t="s">
        <v>111</v>
      </c>
      <c r="F18" s="19">
        <v>33329</v>
      </c>
      <c r="G18" s="19" t="s">
        <v>5</v>
      </c>
      <c r="H18" s="20" t="e">
        <f ca="1">_xlfn.IFS(Tabla44[[#This Row],[Fecha término]]&lt;=TODAY(),"No vigente",Tabla44[[#This Row],[Fecha término]]="Indefinido","Vigente",Tabla44[[#This Row],[Fecha término]]&gt;=TODAY(),"Vigente")</f>
        <v>#NAME?</v>
      </c>
      <c r="I18" s="20">
        <v>1991</v>
      </c>
      <c r="J18" s="20" t="s">
        <v>59</v>
      </c>
      <c r="K18" s="20" t="s">
        <v>12</v>
      </c>
      <c r="L18" s="20" t="s">
        <v>12</v>
      </c>
      <c r="M18" s="27" t="s">
        <v>112</v>
      </c>
      <c r="N18" s="27" t="s">
        <v>7</v>
      </c>
      <c r="O18" s="1"/>
    </row>
    <row r="19" spans="1:15" ht="24" x14ac:dyDescent="0.25">
      <c r="A19" s="16">
        <v>16</v>
      </c>
      <c r="B19" s="17" t="s">
        <v>113</v>
      </c>
      <c r="C19" s="20" t="s">
        <v>72</v>
      </c>
      <c r="D19" s="20" t="s">
        <v>8</v>
      </c>
      <c r="E19" s="18" t="s">
        <v>114</v>
      </c>
      <c r="F19" s="19">
        <v>33823</v>
      </c>
      <c r="G19" s="19" t="s">
        <v>5</v>
      </c>
      <c r="H19" s="20" t="e">
        <f ca="1">_xlfn.IFS(Tabla44[[#This Row],[Fecha término]]&lt;=TODAY(),"No vigente",Tabla44[[#This Row],[Fecha término]]="Indefinido","Vigente",Tabla44[[#This Row],[Fecha término]]&gt;=TODAY(),"Vigente")</f>
        <v>#NAME?</v>
      </c>
      <c r="I19" s="20">
        <v>1992</v>
      </c>
      <c r="J19" s="20" t="s">
        <v>59</v>
      </c>
      <c r="K19" s="20" t="s">
        <v>80</v>
      </c>
      <c r="L19" s="20" t="s">
        <v>81</v>
      </c>
      <c r="M19" s="27" t="s">
        <v>115</v>
      </c>
      <c r="N19" s="27" t="s">
        <v>7</v>
      </c>
      <c r="O19" s="1"/>
    </row>
    <row r="20" spans="1:15" ht="60" x14ac:dyDescent="0.25">
      <c r="A20" s="16">
        <v>17</v>
      </c>
      <c r="B20" s="29" t="s">
        <v>376</v>
      </c>
      <c r="C20" s="31" t="s">
        <v>384</v>
      </c>
      <c r="D20" s="31" t="s">
        <v>4</v>
      </c>
      <c r="E20" s="30" t="s">
        <v>380</v>
      </c>
      <c r="F20" s="32">
        <v>41479</v>
      </c>
      <c r="G20" s="32" t="s">
        <v>5</v>
      </c>
      <c r="H20" s="31" t="s">
        <v>6</v>
      </c>
      <c r="I20" s="31">
        <v>2013</v>
      </c>
      <c r="J20" s="20" t="s">
        <v>74</v>
      </c>
      <c r="K20" s="20" t="s">
        <v>120</v>
      </c>
      <c r="L20" s="31" t="s">
        <v>385</v>
      </c>
      <c r="M20" s="35" t="s">
        <v>387</v>
      </c>
      <c r="N20" s="35" t="s">
        <v>7</v>
      </c>
      <c r="O20" s="1"/>
    </row>
    <row r="21" spans="1:15" ht="60" x14ac:dyDescent="0.25">
      <c r="A21" s="16">
        <v>18</v>
      </c>
      <c r="B21" s="29" t="s">
        <v>377</v>
      </c>
      <c r="C21" s="31" t="s">
        <v>384</v>
      </c>
      <c r="D21" s="31" t="s">
        <v>4</v>
      </c>
      <c r="E21" s="30" t="s">
        <v>381</v>
      </c>
      <c r="F21" s="32">
        <v>41479</v>
      </c>
      <c r="G21" s="32" t="s">
        <v>5</v>
      </c>
      <c r="H21" s="31" t="s">
        <v>6</v>
      </c>
      <c r="I21" s="31">
        <v>2013</v>
      </c>
      <c r="J21" s="20" t="s">
        <v>74</v>
      </c>
      <c r="K21" s="20" t="s">
        <v>120</v>
      </c>
      <c r="L21" s="31" t="s">
        <v>385</v>
      </c>
      <c r="M21" s="35" t="s">
        <v>388</v>
      </c>
      <c r="N21" s="35" t="s">
        <v>7</v>
      </c>
      <c r="O21" s="1"/>
    </row>
    <row r="22" spans="1:15" ht="24" x14ac:dyDescent="0.25">
      <c r="A22" s="16">
        <v>19</v>
      </c>
      <c r="B22" s="17" t="s">
        <v>116</v>
      </c>
      <c r="C22" s="20" t="s">
        <v>57</v>
      </c>
      <c r="D22" s="20" t="s">
        <v>4</v>
      </c>
      <c r="E22" s="18" t="s">
        <v>117</v>
      </c>
      <c r="F22" s="19">
        <v>40506</v>
      </c>
      <c r="G22" s="19" t="s">
        <v>5</v>
      </c>
      <c r="H22" s="20" t="e">
        <f ca="1">_xlfn.IFS(Tabla44[[#This Row],[Fecha término]]&lt;=TODAY(),"No vigente",Tabla44[[#This Row],[Fecha término]]="Indefinido","Vigente",Tabla44[[#This Row],[Fecha término]]&gt;=TODAY(),"Vigente")</f>
        <v>#NAME?</v>
      </c>
      <c r="I22" s="20">
        <v>2010</v>
      </c>
      <c r="J22" s="20" t="s">
        <v>59</v>
      </c>
      <c r="K22" s="20" t="s">
        <v>75</v>
      </c>
      <c r="L22" s="20" t="s">
        <v>75</v>
      </c>
      <c r="M22" s="27" t="s">
        <v>118</v>
      </c>
      <c r="N22" s="27" t="s">
        <v>7</v>
      </c>
      <c r="O22" s="1"/>
    </row>
    <row r="23" spans="1:15" ht="36" x14ac:dyDescent="0.25">
      <c r="A23" s="16">
        <v>20</v>
      </c>
      <c r="B23" s="17" t="s">
        <v>116</v>
      </c>
      <c r="C23" s="20" t="s">
        <v>57</v>
      </c>
      <c r="D23" s="20" t="s">
        <v>4</v>
      </c>
      <c r="E23" s="18" t="s">
        <v>119</v>
      </c>
      <c r="F23" s="19">
        <v>36294</v>
      </c>
      <c r="G23" s="19" t="s">
        <v>5</v>
      </c>
      <c r="H23" s="20" t="e">
        <f ca="1">_xlfn.IFS(Tabla44[[#This Row],[Fecha término]]&lt;=TODAY(),"No vigente",Tabla44[[#This Row],[Fecha término]]="Indefinido","Vigente",Tabla44[[#This Row],[Fecha término]]&gt;=TODAY(),"Vigente")</f>
        <v>#NAME?</v>
      </c>
      <c r="I23" s="20">
        <v>1999</v>
      </c>
      <c r="J23" s="20" t="s">
        <v>59</v>
      </c>
      <c r="K23" s="20" t="s">
        <v>120</v>
      </c>
      <c r="L23" s="20" t="s">
        <v>120</v>
      </c>
      <c r="M23" s="27" t="s">
        <v>118</v>
      </c>
      <c r="N23" s="28" t="s">
        <v>391</v>
      </c>
      <c r="O23" s="1"/>
    </row>
    <row r="24" spans="1:15" ht="24" x14ac:dyDescent="0.25">
      <c r="A24" s="16">
        <v>21</v>
      </c>
      <c r="B24" s="17" t="s">
        <v>121</v>
      </c>
      <c r="C24" s="20" t="s">
        <v>57</v>
      </c>
      <c r="D24" s="20" t="s">
        <v>4</v>
      </c>
      <c r="E24" s="18" t="s">
        <v>122</v>
      </c>
      <c r="F24" s="19">
        <v>39961</v>
      </c>
      <c r="G24" s="19" t="s">
        <v>5</v>
      </c>
      <c r="H24" s="20" t="e">
        <f ca="1">_xlfn.IFS(Tabla44[[#This Row],[Fecha término]]&lt;=TODAY(),"No vigente",Tabla44[[#This Row],[Fecha término]]="Indefinido","Vigente",Tabla44[[#This Row],[Fecha término]]&gt;=TODAY(),"Vigente")</f>
        <v>#NAME?</v>
      </c>
      <c r="I24" s="20">
        <v>2009</v>
      </c>
      <c r="J24" s="20" t="s">
        <v>59</v>
      </c>
      <c r="K24" s="20" t="s">
        <v>120</v>
      </c>
      <c r="L24" s="20" t="s">
        <v>120</v>
      </c>
      <c r="M24" s="27" t="s">
        <v>123</v>
      </c>
      <c r="N24" s="27" t="s">
        <v>7</v>
      </c>
      <c r="O24" s="1"/>
    </row>
    <row r="25" spans="1:15" ht="24" x14ac:dyDescent="0.25">
      <c r="A25" s="16">
        <v>22</v>
      </c>
      <c r="B25" s="17" t="s">
        <v>124</v>
      </c>
      <c r="C25" s="20" t="s">
        <v>57</v>
      </c>
      <c r="D25" s="20" t="s">
        <v>8</v>
      </c>
      <c r="E25" s="18" t="s">
        <v>125</v>
      </c>
      <c r="F25" s="19">
        <v>35622</v>
      </c>
      <c r="G25" s="19" t="s">
        <v>5</v>
      </c>
      <c r="H25" s="20" t="e">
        <f ca="1">_xlfn.IFS(Tabla44[[#This Row],[Fecha término]]&lt;=TODAY(),"No vigente",Tabla44[[#This Row],[Fecha término]]="Indefinido","Vigente",Tabla44[[#This Row],[Fecha término]]&gt;=TODAY(),"Vigente")</f>
        <v>#NAME?</v>
      </c>
      <c r="I25" s="20">
        <v>1997</v>
      </c>
      <c r="J25" s="20" t="s">
        <v>59</v>
      </c>
      <c r="K25" s="20" t="s">
        <v>12</v>
      </c>
      <c r="L25" s="20" t="s">
        <v>12</v>
      </c>
      <c r="M25" s="27" t="s">
        <v>126</v>
      </c>
      <c r="N25" s="27" t="s">
        <v>7</v>
      </c>
      <c r="O25" s="1"/>
    </row>
    <row r="26" spans="1:15" ht="48" x14ac:dyDescent="0.25">
      <c r="A26" s="16">
        <v>23</v>
      </c>
      <c r="B26" s="17" t="s">
        <v>127</v>
      </c>
      <c r="C26" s="20" t="s">
        <v>57</v>
      </c>
      <c r="D26" s="20" t="s">
        <v>4</v>
      </c>
      <c r="E26" s="18" t="s">
        <v>128</v>
      </c>
      <c r="F26" s="19">
        <v>34831</v>
      </c>
      <c r="G26" s="19" t="s">
        <v>5</v>
      </c>
      <c r="H26" s="20" t="e">
        <f ca="1">_xlfn.IFS(Tabla44[[#This Row],[Fecha término]]&lt;=TODAY(),"No vigente",Tabla44[[#This Row],[Fecha término]]="Indefinido","Vigente",Tabla44[[#This Row],[Fecha término]]&gt;=TODAY(),"Vigente")</f>
        <v>#NAME?</v>
      </c>
      <c r="I26" s="20">
        <v>1995</v>
      </c>
      <c r="J26" s="20" t="s">
        <v>59</v>
      </c>
      <c r="K26" s="20" t="s">
        <v>60</v>
      </c>
      <c r="L26" s="20" t="s">
        <v>129</v>
      </c>
      <c r="M26" s="27" t="s">
        <v>130</v>
      </c>
      <c r="N26" s="27" t="s">
        <v>7</v>
      </c>
      <c r="O26" s="1"/>
    </row>
    <row r="27" spans="1:15" ht="48" x14ac:dyDescent="0.25">
      <c r="A27" s="16">
        <v>24</v>
      </c>
      <c r="B27" s="17" t="s">
        <v>131</v>
      </c>
      <c r="C27" s="20" t="s">
        <v>57</v>
      </c>
      <c r="D27" s="20" t="s">
        <v>8</v>
      </c>
      <c r="E27" s="18" t="s">
        <v>132</v>
      </c>
      <c r="F27" s="19">
        <v>42195</v>
      </c>
      <c r="G27" s="19" t="s">
        <v>5</v>
      </c>
      <c r="H27" s="20" t="e">
        <f ca="1">_xlfn.IFS(Tabla44[[#This Row],[Fecha término]]&lt;=TODAY(),"No vigente",Tabla44[[#This Row],[Fecha término]]="Indefinido","Vigente",Tabla44[[#This Row],[Fecha término]]&gt;=TODAY(),"Vigente")</f>
        <v>#NAME?</v>
      </c>
      <c r="I27" s="20">
        <v>2015</v>
      </c>
      <c r="J27" s="20" t="s">
        <v>59</v>
      </c>
      <c r="K27" s="20" t="s">
        <v>129</v>
      </c>
      <c r="L27" s="20" t="s">
        <v>133</v>
      </c>
      <c r="M27" s="34" t="s">
        <v>134</v>
      </c>
      <c r="N27" s="27" t="s">
        <v>7</v>
      </c>
      <c r="O27" s="1"/>
    </row>
    <row r="28" spans="1:15" ht="48" x14ac:dyDescent="0.25">
      <c r="A28" s="16">
        <v>25</v>
      </c>
      <c r="B28" s="30" t="s">
        <v>379</v>
      </c>
      <c r="C28" s="31" t="s">
        <v>384</v>
      </c>
      <c r="D28" s="31" t="s">
        <v>8</v>
      </c>
      <c r="E28" s="30" t="s">
        <v>383</v>
      </c>
      <c r="F28" s="32">
        <v>43104</v>
      </c>
      <c r="G28" s="32">
        <v>44200</v>
      </c>
      <c r="H28" s="31" t="s">
        <v>6</v>
      </c>
      <c r="I28" s="31">
        <v>2018</v>
      </c>
      <c r="J28" s="20" t="s">
        <v>59</v>
      </c>
      <c r="K28" s="20" t="s">
        <v>92</v>
      </c>
      <c r="L28" s="31" t="s">
        <v>386</v>
      </c>
      <c r="M28" s="35" t="s">
        <v>390</v>
      </c>
      <c r="N28" s="35" t="s">
        <v>7</v>
      </c>
      <c r="O28" s="1"/>
    </row>
    <row r="29" spans="1:15" ht="60" x14ac:dyDescent="0.25">
      <c r="A29" s="16">
        <v>26</v>
      </c>
      <c r="B29" s="17" t="s">
        <v>135</v>
      </c>
      <c r="C29" s="20" t="s">
        <v>72</v>
      </c>
      <c r="D29" s="20" t="s">
        <v>4</v>
      </c>
      <c r="E29" s="18" t="s">
        <v>136</v>
      </c>
      <c r="F29" s="19">
        <v>40760</v>
      </c>
      <c r="G29" s="19" t="s">
        <v>5</v>
      </c>
      <c r="H29" s="20" t="e">
        <f ca="1">_xlfn.IFS(Tabla44[[#This Row],[Fecha término]]&lt;=TODAY(),"No vigente",Tabla44[[#This Row],[Fecha término]]="Indefinido","Vigente",Tabla44[[#This Row],[Fecha término]]&gt;=TODAY(),"Vigente")</f>
        <v>#NAME?</v>
      </c>
      <c r="I29" s="20">
        <v>2011</v>
      </c>
      <c r="J29" s="20" t="s">
        <v>74</v>
      </c>
      <c r="K29" s="20" t="s">
        <v>85</v>
      </c>
      <c r="L29" s="20" t="s">
        <v>85</v>
      </c>
      <c r="M29" s="27" t="s">
        <v>137</v>
      </c>
      <c r="N29" s="27" t="s">
        <v>7</v>
      </c>
      <c r="O29" s="1"/>
    </row>
    <row r="30" spans="1:15" ht="48" x14ac:dyDescent="0.25">
      <c r="A30" s="16">
        <v>27</v>
      </c>
      <c r="B30" s="17" t="s">
        <v>138</v>
      </c>
      <c r="C30" s="20" t="s">
        <v>57</v>
      </c>
      <c r="D30" s="20" t="s">
        <v>8</v>
      </c>
      <c r="E30" s="18" t="s">
        <v>139</v>
      </c>
      <c r="F30" s="19">
        <v>36678</v>
      </c>
      <c r="G30" s="19" t="s">
        <v>5</v>
      </c>
      <c r="H30" s="20" t="e">
        <f ca="1">_xlfn.IFS(Tabla44[[#This Row],[Fecha término]]&lt;=TODAY(),"No vigente",Tabla44[[#This Row],[Fecha término]]="Indefinido","Vigente",Tabla44[[#This Row],[Fecha término]]&gt;=TODAY(),"Vigente")</f>
        <v>#NAME?</v>
      </c>
      <c r="I30" s="20">
        <v>2000</v>
      </c>
      <c r="J30" s="20" t="s">
        <v>59</v>
      </c>
      <c r="K30" s="20" t="s">
        <v>12</v>
      </c>
      <c r="L30" s="20" t="s">
        <v>12</v>
      </c>
      <c r="M30" s="27" t="s">
        <v>140</v>
      </c>
      <c r="N30" s="27" t="s">
        <v>7</v>
      </c>
      <c r="O30" s="1"/>
    </row>
    <row r="31" spans="1:15" ht="60" x14ac:dyDescent="0.25">
      <c r="A31" s="16">
        <v>28</v>
      </c>
      <c r="B31" s="17" t="s">
        <v>141</v>
      </c>
      <c r="C31" s="20" t="s">
        <v>72</v>
      </c>
      <c r="D31" s="20" t="s">
        <v>4</v>
      </c>
      <c r="E31" s="18" t="s">
        <v>142</v>
      </c>
      <c r="F31" s="19">
        <v>35352</v>
      </c>
      <c r="G31" s="19" t="s">
        <v>5</v>
      </c>
      <c r="H31" s="20" t="e">
        <f ca="1">_xlfn.IFS(Tabla44[[#This Row],[Fecha término]]&lt;=TODAY(),"No vigente",Tabla44[[#This Row],[Fecha término]]="Indefinido","Vigente",Tabla44[[#This Row],[Fecha término]]&gt;=TODAY(),"Vigente")</f>
        <v>#NAME?</v>
      </c>
      <c r="I31" s="20">
        <v>1996</v>
      </c>
      <c r="J31" s="20" t="s">
        <v>59</v>
      </c>
      <c r="K31" s="20" t="s">
        <v>12</v>
      </c>
      <c r="L31" s="20" t="s">
        <v>12</v>
      </c>
      <c r="M31" s="27" t="s">
        <v>143</v>
      </c>
      <c r="N31" s="27" t="s">
        <v>7</v>
      </c>
      <c r="O31" s="1"/>
    </row>
    <row r="32" spans="1:15" ht="36" x14ac:dyDescent="0.25">
      <c r="A32" s="16">
        <v>29</v>
      </c>
      <c r="B32" s="17" t="s">
        <v>144</v>
      </c>
      <c r="C32" s="20" t="s">
        <v>72</v>
      </c>
      <c r="D32" s="20" t="s">
        <v>4</v>
      </c>
      <c r="E32" s="18" t="s">
        <v>145</v>
      </c>
      <c r="F32" s="19">
        <v>35986</v>
      </c>
      <c r="G32" s="19" t="s">
        <v>5</v>
      </c>
      <c r="H32" s="20" t="e">
        <f ca="1">_xlfn.IFS(Tabla44[[#This Row],[Fecha término]]&lt;=TODAY(),"No vigente",Tabla44[[#This Row],[Fecha término]]="Indefinido","Vigente",Tabla44[[#This Row],[Fecha término]]&gt;=TODAY(),"Vigente")</f>
        <v>#NAME?</v>
      </c>
      <c r="I32" s="20">
        <v>1998</v>
      </c>
      <c r="J32" s="20" t="s">
        <v>59</v>
      </c>
      <c r="K32" s="20" t="s">
        <v>68</v>
      </c>
      <c r="L32" s="20" t="s">
        <v>68</v>
      </c>
      <c r="M32" s="27" t="s">
        <v>146</v>
      </c>
      <c r="N32" s="27" t="s">
        <v>7</v>
      </c>
      <c r="O32" s="1"/>
    </row>
    <row r="33" spans="1:15" ht="96" x14ac:dyDescent="0.25">
      <c r="A33" s="16">
        <v>30</v>
      </c>
      <c r="B33" s="17" t="s">
        <v>147</v>
      </c>
      <c r="C33" s="20" t="s">
        <v>57</v>
      </c>
      <c r="D33" s="20" t="s">
        <v>4</v>
      </c>
      <c r="E33" s="18" t="s">
        <v>148</v>
      </c>
      <c r="F33" s="19">
        <v>40416</v>
      </c>
      <c r="G33" s="19" t="s">
        <v>5</v>
      </c>
      <c r="H33" s="20" t="e">
        <f ca="1">_xlfn.IFS(Tabla44[[#This Row],[Fecha término]]&lt;=TODAY(),"No vigente",Tabla44[[#This Row],[Fecha término]]="Indefinido","Vigente",Tabla44[[#This Row],[Fecha término]]&gt;=TODAY(),"Vigente")</f>
        <v>#NAME?</v>
      </c>
      <c r="I33" s="20">
        <v>2010</v>
      </c>
      <c r="J33" s="20" t="s">
        <v>59</v>
      </c>
      <c r="K33" s="20" t="s">
        <v>75</v>
      </c>
      <c r="L33" s="20" t="s">
        <v>149</v>
      </c>
      <c r="M33" s="27" t="s">
        <v>150</v>
      </c>
      <c r="N33" s="27" t="s">
        <v>7</v>
      </c>
      <c r="O33" s="1"/>
    </row>
    <row r="34" spans="1:15" ht="72" x14ac:dyDescent="0.25">
      <c r="A34" s="16">
        <v>31</v>
      </c>
      <c r="B34" s="17" t="s">
        <v>151</v>
      </c>
      <c r="C34" s="20" t="s">
        <v>57</v>
      </c>
      <c r="D34" s="20" t="s">
        <v>4</v>
      </c>
      <c r="E34" s="18" t="s">
        <v>152</v>
      </c>
      <c r="F34" s="19">
        <v>42220</v>
      </c>
      <c r="G34" s="19" t="s">
        <v>5</v>
      </c>
      <c r="H34" s="20" t="e">
        <f ca="1">_xlfn.IFS(Tabla44[[#This Row],[Fecha término]]&lt;=TODAY(),"No vigente",Tabla44[[#This Row],[Fecha término]]="Indefinido","Vigente",Tabla44[[#This Row],[Fecha término]]&gt;=TODAY(),"Vigente")</f>
        <v>#NAME?</v>
      </c>
      <c r="I34" s="20">
        <v>2015</v>
      </c>
      <c r="J34" s="20" t="s">
        <v>59</v>
      </c>
      <c r="K34" s="20" t="s">
        <v>60</v>
      </c>
      <c r="L34" s="20" t="s">
        <v>129</v>
      </c>
      <c r="M34" s="34" t="s">
        <v>153</v>
      </c>
      <c r="N34" s="27" t="s">
        <v>7</v>
      </c>
      <c r="O34" s="1"/>
    </row>
    <row r="35" spans="1:15" ht="72" x14ac:dyDescent="0.25">
      <c r="A35" s="16">
        <v>32</v>
      </c>
      <c r="B35" s="17" t="s">
        <v>154</v>
      </c>
      <c r="C35" s="20" t="s">
        <v>57</v>
      </c>
      <c r="D35" s="20" t="s">
        <v>4</v>
      </c>
      <c r="E35" s="18" t="s">
        <v>155</v>
      </c>
      <c r="F35" s="19">
        <v>35320</v>
      </c>
      <c r="G35" s="19" t="s">
        <v>5</v>
      </c>
      <c r="H35" s="20" t="e">
        <f ca="1">_xlfn.IFS(Tabla44[[#This Row],[Fecha término]]&lt;=TODAY(),"No vigente",Tabla44[[#This Row],[Fecha término]]="Indefinido","Vigente",Tabla44[[#This Row],[Fecha término]]&gt;=TODAY(),"Vigente")</f>
        <v>#NAME?</v>
      </c>
      <c r="I35" s="20">
        <v>1996</v>
      </c>
      <c r="J35" s="20" t="s">
        <v>59</v>
      </c>
      <c r="K35" s="20" t="s">
        <v>68</v>
      </c>
      <c r="L35" s="20" t="s">
        <v>12</v>
      </c>
      <c r="M35" s="27" t="s">
        <v>156</v>
      </c>
      <c r="N35" s="27" t="s">
        <v>7</v>
      </c>
      <c r="O35" s="1"/>
    </row>
    <row r="36" spans="1:15" ht="96" x14ac:dyDescent="0.25">
      <c r="A36" s="16">
        <v>33</v>
      </c>
      <c r="B36" s="17" t="s">
        <v>154</v>
      </c>
      <c r="C36" s="20" t="s">
        <v>57</v>
      </c>
      <c r="D36" s="20" t="s">
        <v>4</v>
      </c>
      <c r="E36" s="18" t="s">
        <v>157</v>
      </c>
      <c r="F36" s="19">
        <v>43208</v>
      </c>
      <c r="G36" s="19" t="s">
        <v>5</v>
      </c>
      <c r="H36" s="20" t="e">
        <f ca="1">_xlfn.IFS(Tabla44[[#This Row],[Fecha término]]&lt;=TODAY(),"No vigente",Tabla44[[#This Row],[Fecha término]]="Indefinido","Vigente",Tabla44[[#This Row],[Fecha término]]&gt;=TODAY(),"Vigente")</f>
        <v>#NAME?</v>
      </c>
      <c r="I36" s="20">
        <v>2018</v>
      </c>
      <c r="J36" s="20" t="s">
        <v>158</v>
      </c>
      <c r="K36" s="20" t="s">
        <v>64</v>
      </c>
      <c r="L36" s="20" t="s">
        <v>64</v>
      </c>
      <c r="M36" s="27" t="s">
        <v>156</v>
      </c>
      <c r="N36" s="27" t="s">
        <v>7</v>
      </c>
      <c r="O36" s="1"/>
    </row>
    <row r="37" spans="1:15" ht="72" x14ac:dyDescent="0.25">
      <c r="A37" s="16">
        <v>34</v>
      </c>
      <c r="B37" s="17" t="s">
        <v>159</v>
      </c>
      <c r="C37" s="20" t="s">
        <v>57</v>
      </c>
      <c r="D37" s="20" t="s">
        <v>4</v>
      </c>
      <c r="E37" s="18" t="s">
        <v>160</v>
      </c>
      <c r="F37" s="19">
        <v>37125</v>
      </c>
      <c r="G37" s="19" t="s">
        <v>5</v>
      </c>
      <c r="H37" s="20" t="e">
        <f ca="1">_xlfn.IFS(Tabla44[[#This Row],[Fecha término]]&lt;=TODAY(),"No vigente",Tabla44[[#This Row],[Fecha término]]="Indefinido","Vigente",Tabla44[[#This Row],[Fecha término]]&gt;=TODAY(),"Vigente")</f>
        <v>#NAME?</v>
      </c>
      <c r="I37" s="20">
        <v>2001</v>
      </c>
      <c r="J37" s="20" t="s">
        <v>59</v>
      </c>
      <c r="K37" s="20" t="s">
        <v>12</v>
      </c>
      <c r="L37" s="20" t="s">
        <v>12</v>
      </c>
      <c r="M37" s="27" t="s">
        <v>161</v>
      </c>
      <c r="N37" s="27" t="s">
        <v>7</v>
      </c>
      <c r="O37" s="1"/>
    </row>
    <row r="38" spans="1:15" ht="60" x14ac:dyDescent="0.25">
      <c r="A38" s="16">
        <v>35</v>
      </c>
      <c r="B38" s="17" t="s">
        <v>162</v>
      </c>
      <c r="C38" s="20" t="s">
        <v>57</v>
      </c>
      <c r="D38" s="20" t="s">
        <v>4</v>
      </c>
      <c r="E38" s="18" t="s">
        <v>163</v>
      </c>
      <c r="F38" s="19">
        <v>34760</v>
      </c>
      <c r="G38" s="19" t="s">
        <v>5</v>
      </c>
      <c r="H38" s="20" t="e">
        <f ca="1">_xlfn.IFS(Tabla44[[#This Row],[Fecha término]]&lt;=TODAY(),"No vigente",Tabla44[[#This Row],[Fecha término]]="Indefinido","Vigente",Tabla44[[#This Row],[Fecha término]]&gt;=TODAY(),"Vigente")</f>
        <v>#NAME?</v>
      </c>
      <c r="I38" s="20">
        <v>1995</v>
      </c>
      <c r="J38" s="20" t="s">
        <v>59</v>
      </c>
      <c r="K38" s="20" t="s">
        <v>12</v>
      </c>
      <c r="L38" s="20" t="s">
        <v>12</v>
      </c>
      <c r="M38" s="27" t="s">
        <v>164</v>
      </c>
      <c r="N38" s="27" t="s">
        <v>7</v>
      </c>
      <c r="O38" s="1"/>
    </row>
    <row r="39" spans="1:15" ht="24" x14ac:dyDescent="0.25">
      <c r="A39" s="16">
        <v>36</v>
      </c>
      <c r="B39" s="17" t="s">
        <v>165</v>
      </c>
      <c r="C39" s="20" t="s">
        <v>57</v>
      </c>
      <c r="D39" s="20" t="s">
        <v>4</v>
      </c>
      <c r="E39" s="18" t="s">
        <v>166</v>
      </c>
      <c r="F39" s="19">
        <v>39218</v>
      </c>
      <c r="G39" s="19" t="s">
        <v>5</v>
      </c>
      <c r="H39" s="20" t="e">
        <f ca="1">_xlfn.IFS(Tabla44[[#This Row],[Fecha término]]&lt;=TODAY(),"No vigente",Tabla44[[#This Row],[Fecha término]]="Indefinido","Vigente",Tabla44[[#This Row],[Fecha término]]&gt;=TODAY(),"Vigente")</f>
        <v>#NAME?</v>
      </c>
      <c r="I39" s="20">
        <v>2007</v>
      </c>
      <c r="J39" s="20" t="s">
        <v>74</v>
      </c>
      <c r="K39" s="20" t="s">
        <v>75</v>
      </c>
      <c r="L39" s="20" t="s">
        <v>75</v>
      </c>
      <c r="M39" s="27" t="s">
        <v>167</v>
      </c>
      <c r="N39" s="27" t="s">
        <v>7</v>
      </c>
      <c r="O39" s="1"/>
    </row>
    <row r="40" spans="1:15" ht="24" x14ac:dyDescent="0.25">
      <c r="A40" s="16">
        <v>37</v>
      </c>
      <c r="B40" s="18" t="s">
        <v>168</v>
      </c>
      <c r="C40" s="20" t="s">
        <v>57</v>
      </c>
      <c r="D40" s="20" t="s">
        <v>8</v>
      </c>
      <c r="E40" s="18" t="s">
        <v>169</v>
      </c>
      <c r="F40" s="19">
        <v>39801</v>
      </c>
      <c r="G40" s="19" t="s">
        <v>5</v>
      </c>
      <c r="H40" s="20" t="e">
        <f ca="1">_xlfn.IFS(Tabla44[[#This Row],[Fecha término]]&lt;=TODAY(),"No vigente",Tabla44[[#This Row],[Fecha término]]="Indefinido","Vigente",Tabla44[[#This Row],[Fecha término]]&gt;=TODAY(),"Vigente")</f>
        <v>#NAME?</v>
      </c>
      <c r="I40" s="20">
        <v>2008</v>
      </c>
      <c r="J40" s="20" t="s">
        <v>74</v>
      </c>
      <c r="K40" s="20" t="s">
        <v>75</v>
      </c>
      <c r="L40" s="20" t="s">
        <v>76</v>
      </c>
      <c r="M40" s="27" t="s">
        <v>170</v>
      </c>
      <c r="N40" s="27" t="s">
        <v>7</v>
      </c>
      <c r="O40" s="1"/>
    </row>
    <row r="41" spans="1:15" ht="24" x14ac:dyDescent="0.25">
      <c r="A41" s="16">
        <v>38</v>
      </c>
      <c r="B41" s="17" t="s">
        <v>175</v>
      </c>
      <c r="C41" s="20" t="s">
        <v>72</v>
      </c>
      <c r="D41" s="20" t="s">
        <v>4</v>
      </c>
      <c r="E41" s="18" t="s">
        <v>176</v>
      </c>
      <c r="F41" s="19">
        <v>39720</v>
      </c>
      <c r="G41" s="19" t="s">
        <v>5</v>
      </c>
      <c r="H41" s="20" t="e">
        <f ca="1">_xlfn.IFS(Tabla44[[#This Row],[Fecha término]]&lt;=TODAY(),"No vigente",Tabla44[[#This Row],[Fecha término]]="Indefinido","Vigente",Tabla44[[#This Row],[Fecha término]]&gt;=TODAY(),"Vigente")</f>
        <v>#NAME?</v>
      </c>
      <c r="I41" s="20">
        <v>2008</v>
      </c>
      <c r="J41" s="20" t="s">
        <v>74</v>
      </c>
      <c r="K41" s="20" t="s">
        <v>12</v>
      </c>
      <c r="L41" s="20" t="s">
        <v>12</v>
      </c>
      <c r="M41" s="27" t="s">
        <v>177</v>
      </c>
      <c r="N41" s="27" t="s">
        <v>7</v>
      </c>
      <c r="O41" s="1"/>
    </row>
    <row r="42" spans="1:15" ht="60" x14ac:dyDescent="0.25">
      <c r="A42" s="16">
        <v>39</v>
      </c>
      <c r="B42" s="18" t="s">
        <v>171</v>
      </c>
      <c r="C42" s="20" t="s">
        <v>72</v>
      </c>
      <c r="D42" s="20" t="s">
        <v>4</v>
      </c>
      <c r="E42" s="18" t="s">
        <v>172</v>
      </c>
      <c r="F42" s="19">
        <v>43847</v>
      </c>
      <c r="G42" s="19" t="s">
        <v>5</v>
      </c>
      <c r="H42" s="20" t="e">
        <f ca="1">_xlfn.IFS(Tabla44[[#This Row],[Fecha término]]&lt;=TODAY(),"No vigente",Tabla44[[#This Row],[Fecha término]]="Indefinido","Vigente",Tabla44[[#This Row],[Fecha término]]&gt;=TODAY(),"Vigente")</f>
        <v>#NAME?</v>
      </c>
      <c r="I42" s="20">
        <v>2020</v>
      </c>
      <c r="J42" s="20" t="s">
        <v>59</v>
      </c>
      <c r="K42" s="20" t="s">
        <v>173</v>
      </c>
      <c r="L42" s="20" t="s">
        <v>174</v>
      </c>
      <c r="M42" s="34" t="s">
        <v>10</v>
      </c>
      <c r="N42" s="27" t="s">
        <v>7</v>
      </c>
      <c r="O42" s="1"/>
    </row>
    <row r="43" spans="1:15" ht="36" x14ac:dyDescent="0.25">
      <c r="A43" s="16">
        <v>40</v>
      </c>
      <c r="B43" s="17" t="s">
        <v>178</v>
      </c>
      <c r="C43" s="20" t="s">
        <v>72</v>
      </c>
      <c r="D43" s="20" t="s">
        <v>4</v>
      </c>
      <c r="E43" s="18" t="s">
        <v>179</v>
      </c>
      <c r="F43" s="19">
        <v>34093</v>
      </c>
      <c r="G43" s="19" t="s">
        <v>5</v>
      </c>
      <c r="H43" s="20" t="e">
        <f ca="1">_xlfn.IFS(Tabla44[[#This Row],[Fecha término]]&lt;=TODAY(),"No vigente",Tabla44[[#This Row],[Fecha término]]="Indefinido","Vigente",Tabla44[[#This Row],[Fecha término]]&gt;=TODAY(),"Vigente")</f>
        <v>#NAME?</v>
      </c>
      <c r="I43" s="20">
        <v>1993</v>
      </c>
      <c r="J43" s="20" t="s">
        <v>59</v>
      </c>
      <c r="K43" s="20" t="s">
        <v>12</v>
      </c>
      <c r="L43" s="20" t="s">
        <v>12</v>
      </c>
      <c r="M43" s="34" t="s">
        <v>10</v>
      </c>
      <c r="N43" s="27" t="s">
        <v>7</v>
      </c>
      <c r="O43" s="1"/>
    </row>
    <row r="44" spans="1:15" ht="31.15" customHeight="1" x14ac:dyDescent="0.25">
      <c r="A44" s="16">
        <v>41</v>
      </c>
      <c r="B44" s="18" t="s">
        <v>180</v>
      </c>
      <c r="C44" s="20" t="s">
        <v>72</v>
      </c>
      <c r="D44" s="20" t="s">
        <v>8</v>
      </c>
      <c r="E44" s="18" t="s">
        <v>181</v>
      </c>
      <c r="F44" s="19">
        <v>41479</v>
      </c>
      <c r="G44" s="19" t="s">
        <v>5</v>
      </c>
      <c r="H44" s="20" t="e">
        <f ca="1">_xlfn.IFS(Tabla44[[#This Row],[Fecha término]]&lt;=TODAY(),"No vigente",Tabla44[[#This Row],[Fecha término]]="Indefinido","Vigente",Tabla44[[#This Row],[Fecha término]]&gt;=TODAY(),"Vigente")</f>
        <v>#NAME?</v>
      </c>
      <c r="I44" s="20">
        <v>2013</v>
      </c>
      <c r="J44" s="20" t="s">
        <v>74</v>
      </c>
      <c r="K44" s="20" t="s">
        <v>120</v>
      </c>
      <c r="L44" s="20" t="s">
        <v>182</v>
      </c>
      <c r="M44" s="27" t="s">
        <v>183</v>
      </c>
      <c r="N44" s="27" t="s">
        <v>7</v>
      </c>
      <c r="O44" s="1"/>
    </row>
    <row r="45" spans="1:15" ht="36" x14ac:dyDescent="0.25">
      <c r="A45" s="16">
        <v>42</v>
      </c>
      <c r="B45" s="18" t="s">
        <v>184</v>
      </c>
      <c r="C45" s="20" t="s">
        <v>72</v>
      </c>
      <c r="D45" s="20" t="s">
        <v>8</v>
      </c>
      <c r="E45" s="18" t="s">
        <v>185</v>
      </c>
      <c r="F45" s="19">
        <v>39917</v>
      </c>
      <c r="G45" s="19" t="s">
        <v>5</v>
      </c>
      <c r="H45" s="20" t="e">
        <f ca="1">_xlfn.IFS(Tabla44[[#This Row],[Fecha término]]&lt;=TODAY(),"No vigente",Tabla44[[#This Row],[Fecha término]]="Indefinido","Vigente",Tabla44[[#This Row],[Fecha término]]&gt;=TODAY(),"Vigente")</f>
        <v>#NAME?</v>
      </c>
      <c r="I45" s="20">
        <v>2009</v>
      </c>
      <c r="J45" s="20" t="s">
        <v>59</v>
      </c>
      <c r="K45" s="20" t="s">
        <v>75</v>
      </c>
      <c r="L45" s="20" t="s">
        <v>108</v>
      </c>
      <c r="M45" s="27" t="s">
        <v>186</v>
      </c>
      <c r="N45" s="27" t="s">
        <v>7</v>
      </c>
      <c r="O45" s="1"/>
    </row>
    <row r="46" spans="1:15" ht="36" x14ac:dyDescent="0.25">
      <c r="A46" s="16">
        <v>43</v>
      </c>
      <c r="B46" s="18" t="s">
        <v>187</v>
      </c>
      <c r="C46" s="20" t="s">
        <v>72</v>
      </c>
      <c r="D46" s="20" t="s">
        <v>4</v>
      </c>
      <c r="E46" s="18" t="s">
        <v>188</v>
      </c>
      <c r="F46" s="19">
        <v>39429</v>
      </c>
      <c r="G46" s="19" t="s">
        <v>5</v>
      </c>
      <c r="H46" s="20" t="e">
        <f ca="1">_xlfn.IFS(Tabla44[[#This Row],[Fecha término]]&lt;=TODAY(),"No vigente",Tabla44[[#This Row],[Fecha término]]="Indefinido","Vigente",Tabla44[[#This Row],[Fecha término]]&gt;=TODAY(),"Vigente")</f>
        <v>#NAME?</v>
      </c>
      <c r="I46" s="20">
        <v>2007</v>
      </c>
      <c r="J46" s="20" t="s">
        <v>59</v>
      </c>
      <c r="K46" s="20" t="s">
        <v>12</v>
      </c>
      <c r="L46" s="20" t="s">
        <v>12</v>
      </c>
      <c r="M46" s="27" t="s">
        <v>189</v>
      </c>
      <c r="N46" s="27" t="s">
        <v>7</v>
      </c>
      <c r="O46" s="1"/>
    </row>
    <row r="47" spans="1:15" ht="108" x14ac:dyDescent="0.25">
      <c r="A47" s="16">
        <v>44</v>
      </c>
      <c r="B47" s="18" t="s">
        <v>190</v>
      </c>
      <c r="C47" s="20" t="s">
        <v>72</v>
      </c>
      <c r="D47" s="20" t="s">
        <v>8</v>
      </c>
      <c r="E47" s="18" t="s">
        <v>191</v>
      </c>
      <c r="F47" s="19">
        <v>43655</v>
      </c>
      <c r="G47" s="19" t="s">
        <v>5</v>
      </c>
      <c r="H47" s="20" t="e">
        <f ca="1">_xlfn.IFS(Tabla44[[#This Row],[Fecha término]]&lt;=TODAY(),"No vigente",Tabla44[[#This Row],[Fecha término]]="Indefinido","Vigente",Tabla44[[#This Row],[Fecha término]]&gt;=TODAY(),"Vigente")</f>
        <v>#NAME?</v>
      </c>
      <c r="I47" s="20">
        <v>2019</v>
      </c>
      <c r="J47" s="20" t="s">
        <v>59</v>
      </c>
      <c r="K47" s="20" t="s">
        <v>60</v>
      </c>
      <c r="L47" s="20" t="s">
        <v>192</v>
      </c>
      <c r="M47" s="27" t="s">
        <v>193</v>
      </c>
      <c r="N47" s="27" t="str">
        <f>HYPERLINK("https://drive.google.com/open?id=1tgDziDa2YDsF5G2FdFyDWVoKrnJlhaTm","Ver Convenio")</f>
        <v>Ver Convenio</v>
      </c>
      <c r="O47" s="1"/>
    </row>
    <row r="48" spans="1:15" ht="48" x14ac:dyDescent="0.25">
      <c r="A48" s="16">
        <v>45</v>
      </c>
      <c r="B48" s="18" t="s">
        <v>194</v>
      </c>
      <c r="C48" s="20" t="s">
        <v>72</v>
      </c>
      <c r="D48" s="20" t="s">
        <v>8</v>
      </c>
      <c r="E48" s="18" t="s">
        <v>195</v>
      </c>
      <c r="F48" s="19">
        <v>41479</v>
      </c>
      <c r="G48" s="19" t="s">
        <v>5</v>
      </c>
      <c r="H48" s="20" t="e">
        <f ca="1">_xlfn.IFS(Tabla44[[#This Row],[Fecha término]]&lt;=TODAY(),"No vigente",Tabla44[[#This Row],[Fecha término]]="Indefinido","Vigente",Tabla44[[#This Row],[Fecha término]]&gt;=TODAY(),"Vigente")</f>
        <v>#NAME?</v>
      </c>
      <c r="I48" s="20">
        <v>2013</v>
      </c>
      <c r="J48" s="20" t="s">
        <v>74</v>
      </c>
      <c r="K48" s="20" t="s">
        <v>120</v>
      </c>
      <c r="L48" s="20" t="s">
        <v>182</v>
      </c>
      <c r="M48" s="27" t="s">
        <v>196</v>
      </c>
      <c r="N48" s="27" t="s">
        <v>7</v>
      </c>
      <c r="O48" s="1"/>
    </row>
    <row r="49" spans="1:15" ht="36" x14ac:dyDescent="0.25">
      <c r="A49" s="16">
        <v>46</v>
      </c>
      <c r="B49" s="18" t="s">
        <v>197</v>
      </c>
      <c r="C49" s="20" t="s">
        <v>57</v>
      </c>
      <c r="D49" s="20" t="s">
        <v>8</v>
      </c>
      <c r="E49" s="18" t="s">
        <v>198</v>
      </c>
      <c r="F49" s="19">
        <v>42474</v>
      </c>
      <c r="G49" s="19" t="s">
        <v>5</v>
      </c>
      <c r="H49" s="20" t="e">
        <f ca="1">_xlfn.IFS(Tabla44[[#This Row],[Fecha término]]&lt;=TODAY(),"No vigente",Tabla44[[#This Row],[Fecha término]]="Indefinido","Vigente",Tabla44[[#This Row],[Fecha término]]&gt;=TODAY(),"Vigente")</f>
        <v>#NAME?</v>
      </c>
      <c r="I49" s="20">
        <v>2016</v>
      </c>
      <c r="J49" s="20" t="s">
        <v>59</v>
      </c>
      <c r="K49" s="20" t="s">
        <v>60</v>
      </c>
      <c r="L49" s="20" t="s">
        <v>199</v>
      </c>
      <c r="M49" s="34" t="s">
        <v>200</v>
      </c>
      <c r="N49" s="27" t="s">
        <v>7</v>
      </c>
      <c r="O49" s="1"/>
    </row>
    <row r="50" spans="1:15" x14ac:dyDescent="0.25">
      <c r="A50" s="16">
        <v>47</v>
      </c>
      <c r="B50" s="18" t="s">
        <v>201</v>
      </c>
      <c r="C50" s="20" t="s">
        <v>57</v>
      </c>
      <c r="D50" s="20" t="s">
        <v>8</v>
      </c>
      <c r="E50" s="18" t="s">
        <v>202</v>
      </c>
      <c r="F50" s="19">
        <v>34541</v>
      </c>
      <c r="G50" s="19" t="s">
        <v>5</v>
      </c>
      <c r="H50" s="20" t="e">
        <f ca="1">_xlfn.IFS(Tabla44[[#This Row],[Fecha término]]&lt;=TODAY(),"No vigente",Tabla44[[#This Row],[Fecha término]]="Indefinido","Vigente",Tabla44[[#This Row],[Fecha término]]&gt;=TODAY(),"Vigente")</f>
        <v>#NAME?</v>
      </c>
      <c r="I50" s="20">
        <v>1994</v>
      </c>
      <c r="J50" s="20" t="s">
        <v>59</v>
      </c>
      <c r="K50" s="20" t="s">
        <v>12</v>
      </c>
      <c r="L50" s="20" t="s">
        <v>12</v>
      </c>
      <c r="M50" s="27" t="s">
        <v>203</v>
      </c>
      <c r="N50" s="27" t="s">
        <v>7</v>
      </c>
      <c r="O50" s="1"/>
    </row>
    <row r="51" spans="1:15" ht="36" x14ac:dyDescent="0.25">
      <c r="A51" s="16">
        <v>48</v>
      </c>
      <c r="B51" s="18" t="s">
        <v>201</v>
      </c>
      <c r="C51" s="20" t="s">
        <v>57</v>
      </c>
      <c r="D51" s="20" t="s">
        <v>8</v>
      </c>
      <c r="E51" s="18" t="s">
        <v>204</v>
      </c>
      <c r="F51" s="19">
        <v>37428</v>
      </c>
      <c r="G51" s="19" t="s">
        <v>5</v>
      </c>
      <c r="H51" s="20" t="e">
        <f ca="1">_xlfn.IFS(Tabla44[[#This Row],[Fecha término]]&lt;=TODAY(),"No vigente",Tabla44[[#This Row],[Fecha término]]="Indefinido","Vigente",Tabla44[[#This Row],[Fecha término]]&gt;=TODAY(),"Vigente")</f>
        <v>#NAME?</v>
      </c>
      <c r="I51" s="20">
        <v>2002</v>
      </c>
      <c r="J51" s="20" t="s">
        <v>74</v>
      </c>
      <c r="K51" s="20" t="s">
        <v>68</v>
      </c>
      <c r="L51" s="20" t="s">
        <v>68</v>
      </c>
      <c r="M51" s="27" t="s">
        <v>203</v>
      </c>
      <c r="N51" s="27" t="s">
        <v>7</v>
      </c>
      <c r="O51" s="1"/>
    </row>
    <row r="52" spans="1:15" ht="120" x14ac:dyDescent="0.25">
      <c r="A52" s="16">
        <v>49</v>
      </c>
      <c r="B52" s="18" t="s">
        <v>201</v>
      </c>
      <c r="C52" s="20" t="s">
        <v>57</v>
      </c>
      <c r="D52" s="20" t="s">
        <v>4</v>
      </c>
      <c r="E52" s="18" t="s">
        <v>205</v>
      </c>
      <c r="F52" s="19">
        <v>43803</v>
      </c>
      <c r="G52" s="19">
        <v>45630</v>
      </c>
      <c r="H52" s="20" t="e">
        <f ca="1">_xlfn.IFS(Tabla44[[#This Row],[Fecha término]]&lt;=TODAY(),"No vigente",Tabla44[[#This Row],[Fecha término]]="Indefinido","Vigente",Tabla44[[#This Row],[Fecha término]]&gt;=TODAY(),"Vigente")</f>
        <v>#NAME?</v>
      </c>
      <c r="I52" s="20">
        <v>2019</v>
      </c>
      <c r="J52" s="20" t="s">
        <v>59</v>
      </c>
      <c r="K52" s="20" t="s">
        <v>75</v>
      </c>
      <c r="L52" s="20" t="s">
        <v>206</v>
      </c>
      <c r="M52" s="27" t="s">
        <v>203</v>
      </c>
      <c r="N52" s="27" t="s">
        <v>7</v>
      </c>
      <c r="O52" s="1"/>
    </row>
    <row r="53" spans="1:15" ht="36" x14ac:dyDescent="0.25">
      <c r="A53" s="16">
        <v>50</v>
      </c>
      <c r="B53" s="17" t="s">
        <v>207</v>
      </c>
      <c r="C53" s="20" t="s">
        <v>57</v>
      </c>
      <c r="D53" s="20" t="s">
        <v>4</v>
      </c>
      <c r="E53" s="18" t="s">
        <v>208</v>
      </c>
      <c r="F53" s="19">
        <v>38896</v>
      </c>
      <c r="G53" s="19" t="s">
        <v>5</v>
      </c>
      <c r="H53" s="20" t="e">
        <f ca="1">_xlfn.IFS(Tabla44[[#This Row],[Fecha término]]&lt;=TODAY(),"No vigente",Tabla44[[#This Row],[Fecha término]]="Indefinido","Vigente",Tabla44[[#This Row],[Fecha término]]&gt;=TODAY(),"Vigente")</f>
        <v>#NAME?</v>
      </c>
      <c r="I53" s="20">
        <v>2006</v>
      </c>
      <c r="J53" s="20" t="s">
        <v>59</v>
      </c>
      <c r="K53" s="20" t="s">
        <v>12</v>
      </c>
      <c r="L53" s="20" t="s">
        <v>12</v>
      </c>
      <c r="M53" s="27" t="s">
        <v>209</v>
      </c>
      <c r="N53" s="27" t="s">
        <v>7</v>
      </c>
      <c r="O53" s="1"/>
    </row>
    <row r="54" spans="1:15" ht="48" x14ac:dyDescent="0.25">
      <c r="A54" s="16">
        <v>51</v>
      </c>
      <c r="B54" s="17" t="s">
        <v>210</v>
      </c>
      <c r="C54" s="20" t="s">
        <v>57</v>
      </c>
      <c r="D54" s="20" t="s">
        <v>8</v>
      </c>
      <c r="E54" s="18" t="s">
        <v>211</v>
      </c>
      <c r="F54" s="19">
        <v>39625</v>
      </c>
      <c r="G54" s="19" t="s">
        <v>5</v>
      </c>
      <c r="H54" s="20" t="e">
        <f ca="1">_xlfn.IFS(Tabla44[[#This Row],[Fecha término]]&lt;=TODAY(),"No vigente",Tabla44[[#This Row],[Fecha término]]="Indefinido","Vigente",Tabla44[[#This Row],[Fecha término]]&gt;=TODAY(),"Vigente")</f>
        <v>#NAME?</v>
      </c>
      <c r="I54" s="20">
        <v>2008</v>
      </c>
      <c r="J54" s="20" t="s">
        <v>59</v>
      </c>
      <c r="K54" s="20" t="s">
        <v>75</v>
      </c>
      <c r="L54" s="20" t="s">
        <v>212</v>
      </c>
      <c r="M54" s="27" t="s">
        <v>213</v>
      </c>
      <c r="N54" s="27" t="s">
        <v>7</v>
      </c>
      <c r="O54" s="1"/>
    </row>
    <row r="55" spans="1:15" ht="24" x14ac:dyDescent="0.25">
      <c r="A55" s="16">
        <v>52</v>
      </c>
      <c r="B55" s="18" t="s">
        <v>214</v>
      </c>
      <c r="C55" s="20" t="s">
        <v>57</v>
      </c>
      <c r="D55" s="20" t="s">
        <v>8</v>
      </c>
      <c r="E55" s="18" t="s">
        <v>215</v>
      </c>
      <c r="F55" s="19">
        <v>39951</v>
      </c>
      <c r="G55" s="19" t="s">
        <v>5</v>
      </c>
      <c r="H55" s="20" t="e">
        <f ca="1">_xlfn.IFS(Tabla44[[#This Row],[Fecha término]]&lt;=TODAY(),"No vigente",Tabla44[[#This Row],[Fecha término]]="Indefinido","Vigente",Tabla44[[#This Row],[Fecha término]]&gt;=TODAY(),"Vigente")</f>
        <v>#NAME?</v>
      </c>
      <c r="I55" s="20">
        <v>2009</v>
      </c>
      <c r="J55" s="20" t="s">
        <v>59</v>
      </c>
      <c r="K55" s="20" t="s">
        <v>12</v>
      </c>
      <c r="L55" s="20" t="s">
        <v>12</v>
      </c>
      <c r="M55" s="27" t="s">
        <v>216</v>
      </c>
      <c r="N55" s="27" t="s">
        <v>7</v>
      </c>
      <c r="O55" s="2"/>
    </row>
    <row r="56" spans="1:15" ht="84" x14ac:dyDescent="0.25">
      <c r="A56" s="16">
        <v>53</v>
      </c>
      <c r="B56" s="18" t="s">
        <v>214</v>
      </c>
      <c r="C56" s="20" t="s">
        <v>57</v>
      </c>
      <c r="D56" s="20" t="s">
        <v>4</v>
      </c>
      <c r="E56" s="18" t="s">
        <v>217</v>
      </c>
      <c r="F56" s="19">
        <v>43705</v>
      </c>
      <c r="G56" s="19">
        <v>44436</v>
      </c>
      <c r="H56" s="20" t="e">
        <f ca="1">_xlfn.IFS(Tabla44[[#This Row],[Fecha término]]&lt;=TODAY(),"No vigente",Tabla44[[#This Row],[Fecha término]]="Indefinido","Vigente",Tabla44[[#This Row],[Fecha término]]&gt;=TODAY(),"Vigente")</f>
        <v>#NAME?</v>
      </c>
      <c r="I56" s="20">
        <v>2019</v>
      </c>
      <c r="J56" s="20" t="s">
        <v>59</v>
      </c>
      <c r="K56" s="20" t="s">
        <v>60</v>
      </c>
      <c r="L56" s="20" t="s">
        <v>192</v>
      </c>
      <c r="M56" s="27" t="s">
        <v>216</v>
      </c>
      <c r="N56" s="27" t="s">
        <v>7</v>
      </c>
      <c r="O56" s="1"/>
    </row>
    <row r="57" spans="1:15" ht="48" x14ac:dyDescent="0.25">
      <c r="A57" s="16">
        <v>54</v>
      </c>
      <c r="B57" s="18" t="s">
        <v>218</v>
      </c>
      <c r="C57" s="20" t="s">
        <v>57</v>
      </c>
      <c r="D57" s="20" t="s">
        <v>8</v>
      </c>
      <c r="E57" s="18" t="s">
        <v>219</v>
      </c>
      <c r="F57" s="19">
        <v>35656</v>
      </c>
      <c r="G57" s="19" t="s">
        <v>5</v>
      </c>
      <c r="H57" s="20" t="e">
        <f ca="1">_xlfn.IFS(Tabla44[[#This Row],[Fecha término]]&lt;=TODAY(),"No vigente",Tabla44[[#This Row],[Fecha término]]="Indefinido","Vigente",Tabla44[[#This Row],[Fecha término]]&gt;=TODAY(),"Vigente")</f>
        <v>#NAME?</v>
      </c>
      <c r="I57" s="20">
        <v>1997</v>
      </c>
      <c r="J57" s="20" t="s">
        <v>59</v>
      </c>
      <c r="K57" s="20" t="s">
        <v>220</v>
      </c>
      <c r="L57" s="20" t="s">
        <v>221</v>
      </c>
      <c r="M57" s="27" t="s">
        <v>222</v>
      </c>
      <c r="N57" s="27" t="s">
        <v>7</v>
      </c>
      <c r="O57" s="1"/>
    </row>
    <row r="58" spans="1:15" ht="36" x14ac:dyDescent="0.25">
      <c r="A58" s="16">
        <v>55</v>
      </c>
      <c r="B58" s="18" t="s">
        <v>223</v>
      </c>
      <c r="C58" s="20" t="s">
        <v>57</v>
      </c>
      <c r="D58" s="20" t="s">
        <v>4</v>
      </c>
      <c r="E58" s="18" t="s">
        <v>224</v>
      </c>
      <c r="F58" s="19">
        <v>35978</v>
      </c>
      <c r="G58" s="19" t="s">
        <v>5</v>
      </c>
      <c r="H58" s="20" t="e">
        <f ca="1">_xlfn.IFS(Tabla44[[#This Row],[Fecha término]]&lt;=TODAY(),"No vigente",Tabla44[[#This Row],[Fecha término]]="Indefinido","Vigente",Tabla44[[#This Row],[Fecha término]]&gt;=TODAY(),"Vigente")</f>
        <v>#NAME?</v>
      </c>
      <c r="I58" s="20">
        <v>1998</v>
      </c>
      <c r="J58" s="20" t="s">
        <v>59</v>
      </c>
      <c r="K58" s="20" t="s">
        <v>68</v>
      </c>
      <c r="L58" s="20" t="s">
        <v>68</v>
      </c>
      <c r="M58" s="27" t="s">
        <v>225</v>
      </c>
      <c r="N58" s="27" t="s">
        <v>7</v>
      </c>
      <c r="O58" s="1"/>
    </row>
    <row r="59" spans="1:15" ht="24" x14ac:dyDescent="0.25">
      <c r="A59" s="16">
        <v>56</v>
      </c>
      <c r="B59" s="18" t="s">
        <v>226</v>
      </c>
      <c r="C59" s="20" t="s">
        <v>57</v>
      </c>
      <c r="D59" s="20" t="s">
        <v>4</v>
      </c>
      <c r="E59" s="18" t="s">
        <v>227</v>
      </c>
      <c r="F59" s="19">
        <v>35887</v>
      </c>
      <c r="G59" s="19" t="s">
        <v>5</v>
      </c>
      <c r="H59" s="20" t="e">
        <f ca="1">_xlfn.IFS(Tabla44[[#This Row],[Fecha término]]&lt;=TODAY(),"No vigente",Tabla44[[#This Row],[Fecha término]]="Indefinido","Vigente",Tabla44[[#This Row],[Fecha término]]&gt;=TODAY(),"Vigente")</f>
        <v>#NAME?</v>
      </c>
      <c r="I59" s="20">
        <v>1998</v>
      </c>
      <c r="J59" s="20" t="s">
        <v>59</v>
      </c>
      <c r="K59" s="20" t="s">
        <v>228</v>
      </c>
      <c r="L59" s="20" t="s">
        <v>228</v>
      </c>
      <c r="M59" s="27" t="s">
        <v>229</v>
      </c>
      <c r="N59" s="27" t="s">
        <v>7</v>
      </c>
      <c r="O59" s="1"/>
    </row>
    <row r="60" spans="1:15" ht="24" x14ac:dyDescent="0.25">
      <c r="A60" s="16">
        <v>57</v>
      </c>
      <c r="B60" s="18" t="s">
        <v>226</v>
      </c>
      <c r="C60" s="20" t="s">
        <v>57</v>
      </c>
      <c r="D60" s="20" t="s">
        <v>8</v>
      </c>
      <c r="E60" s="18" t="s">
        <v>227</v>
      </c>
      <c r="F60" s="19">
        <v>35780</v>
      </c>
      <c r="G60" s="19" t="s">
        <v>5</v>
      </c>
      <c r="H60" s="20" t="e">
        <f ca="1">_xlfn.IFS(Tabla44[[#This Row],[Fecha término]]&lt;=TODAY(),"No vigente",Tabla44[[#This Row],[Fecha término]]="Indefinido","Vigente",Tabla44[[#This Row],[Fecha término]]&gt;=TODAY(),"Vigente")</f>
        <v>#NAME?</v>
      </c>
      <c r="I60" s="20">
        <v>1997</v>
      </c>
      <c r="J60" s="20" t="s">
        <v>59</v>
      </c>
      <c r="K60" s="20" t="s">
        <v>12</v>
      </c>
      <c r="L60" s="20" t="s">
        <v>12</v>
      </c>
      <c r="M60" s="27" t="s">
        <v>229</v>
      </c>
      <c r="N60" s="27" t="str">
        <f>HYPERLINK("https://drive.google.com/open?id=1OdcKmeCXcC0zByu5wSmcfRwjxaJObhst","Ver Convenio")</f>
        <v>Ver Convenio</v>
      </c>
      <c r="O60" s="1"/>
    </row>
    <row r="61" spans="1:15" ht="48" x14ac:dyDescent="0.25">
      <c r="A61" s="16">
        <v>58</v>
      </c>
      <c r="B61" s="17" t="s">
        <v>230</v>
      </c>
      <c r="C61" s="20" t="s">
        <v>57</v>
      </c>
      <c r="D61" s="20" t="s">
        <v>4</v>
      </c>
      <c r="E61" s="18" t="s">
        <v>231</v>
      </c>
      <c r="F61" s="19">
        <v>36381</v>
      </c>
      <c r="G61" s="19" t="s">
        <v>5</v>
      </c>
      <c r="H61" s="20" t="e">
        <f ca="1">_xlfn.IFS(Tabla44[[#This Row],[Fecha término]]&lt;=TODAY(),"No vigente",Tabla44[[#This Row],[Fecha término]]="Indefinido","Vigente",Tabla44[[#This Row],[Fecha término]]&gt;=TODAY(),"Vigente")</f>
        <v>#NAME?</v>
      </c>
      <c r="I61" s="20">
        <v>1999</v>
      </c>
      <c r="J61" s="20" t="s">
        <v>59</v>
      </c>
      <c r="K61" s="20" t="s">
        <v>68</v>
      </c>
      <c r="L61" s="20" t="s">
        <v>68</v>
      </c>
      <c r="M61" s="27" t="s">
        <v>232</v>
      </c>
      <c r="N61" s="27" t="s">
        <v>7</v>
      </c>
      <c r="O61" s="1"/>
    </row>
    <row r="62" spans="1:15" ht="36" x14ac:dyDescent="0.25">
      <c r="A62" s="16">
        <v>59</v>
      </c>
      <c r="B62" s="17" t="s">
        <v>233</v>
      </c>
      <c r="C62" s="20" t="s">
        <v>57</v>
      </c>
      <c r="D62" s="20" t="s">
        <v>4</v>
      </c>
      <c r="E62" s="18" t="s">
        <v>234</v>
      </c>
      <c r="F62" s="19">
        <v>42984</v>
      </c>
      <c r="G62" s="19" t="s">
        <v>5</v>
      </c>
      <c r="H62" s="20" t="e">
        <f ca="1">_xlfn.IFS(Tabla44[[#This Row],[Fecha término]]&lt;=TODAY(),"No vigente",Tabla44[[#This Row],[Fecha término]]="Indefinido","Vigente",Tabla44[[#This Row],[Fecha término]]&gt;=TODAY(),"Vigente")</f>
        <v>#NAME?</v>
      </c>
      <c r="I62" s="20">
        <v>2017</v>
      </c>
      <c r="J62" s="20" t="s">
        <v>59</v>
      </c>
      <c r="K62" s="20" t="s">
        <v>64</v>
      </c>
      <c r="L62" s="20" t="s">
        <v>64</v>
      </c>
      <c r="M62" s="27" t="s">
        <v>235</v>
      </c>
      <c r="N62" s="28" t="s">
        <v>9</v>
      </c>
      <c r="O62" s="1"/>
    </row>
    <row r="63" spans="1:15" ht="48" x14ac:dyDescent="0.25">
      <c r="A63" s="16">
        <v>60</v>
      </c>
      <c r="B63" s="17" t="s">
        <v>236</v>
      </c>
      <c r="C63" s="20" t="s">
        <v>57</v>
      </c>
      <c r="D63" s="20" t="s">
        <v>11</v>
      </c>
      <c r="E63" s="18" t="s">
        <v>219</v>
      </c>
      <c r="F63" s="19">
        <v>35991</v>
      </c>
      <c r="G63" s="19" t="s">
        <v>5</v>
      </c>
      <c r="H63" s="20" t="e">
        <f ca="1">_xlfn.IFS(Tabla44[[#This Row],[Fecha término]]&lt;=TODAY(),"No vigente",Tabla44[[#This Row],[Fecha término]]="Indefinido","Vigente",Tabla44[[#This Row],[Fecha término]]&gt;=TODAY(),"Vigente")</f>
        <v>#NAME?</v>
      </c>
      <c r="I63" s="20">
        <v>1998</v>
      </c>
      <c r="J63" s="20" t="s">
        <v>59</v>
      </c>
      <c r="K63" s="20" t="s">
        <v>60</v>
      </c>
      <c r="L63" s="20" t="s">
        <v>129</v>
      </c>
      <c r="M63" s="27" t="s">
        <v>237</v>
      </c>
      <c r="N63" s="27" t="s">
        <v>7</v>
      </c>
      <c r="O63" s="1"/>
    </row>
    <row r="64" spans="1:15" ht="36" x14ac:dyDescent="0.25">
      <c r="A64" s="16">
        <v>61</v>
      </c>
      <c r="B64" s="17" t="s">
        <v>238</v>
      </c>
      <c r="C64" s="20" t="s">
        <v>57</v>
      </c>
      <c r="D64" s="20" t="s">
        <v>4</v>
      </c>
      <c r="E64" s="18" t="s">
        <v>219</v>
      </c>
      <c r="F64" s="19">
        <v>38623</v>
      </c>
      <c r="G64" s="19" t="s">
        <v>5</v>
      </c>
      <c r="H64" s="20" t="e">
        <f ca="1">_xlfn.IFS(Tabla44[[#This Row],[Fecha término]]&lt;=TODAY(),"No vigente",Tabla44[[#This Row],[Fecha término]]="Indefinido","Vigente",Tabla44[[#This Row],[Fecha término]]&gt;=TODAY(),"Vigente")</f>
        <v>#NAME?</v>
      </c>
      <c r="I64" s="20">
        <v>2005</v>
      </c>
      <c r="J64" s="20" t="s">
        <v>59</v>
      </c>
      <c r="K64" s="20" t="s">
        <v>80</v>
      </c>
      <c r="L64" s="20" t="s">
        <v>80</v>
      </c>
      <c r="M64" s="27" t="s">
        <v>239</v>
      </c>
      <c r="N64" s="27" t="s">
        <v>7</v>
      </c>
      <c r="O64" s="1"/>
    </row>
    <row r="65" spans="1:15" ht="48" x14ac:dyDescent="0.25">
      <c r="A65" s="16">
        <v>62</v>
      </c>
      <c r="B65" s="18" t="s">
        <v>240</v>
      </c>
      <c r="C65" s="20" t="s">
        <v>57</v>
      </c>
      <c r="D65" s="20" t="s">
        <v>4</v>
      </c>
      <c r="E65" s="18" t="s">
        <v>241</v>
      </c>
      <c r="F65" s="19">
        <v>33912</v>
      </c>
      <c r="G65" s="19" t="s">
        <v>5</v>
      </c>
      <c r="H65" s="20" t="e">
        <f ca="1">_xlfn.IFS(Tabla44[[#This Row],[Fecha término]]&lt;=TODAY(),"No vigente",Tabla44[[#This Row],[Fecha término]]="Indefinido","Vigente",Tabla44[[#This Row],[Fecha término]]&gt;=TODAY(),"Vigente")</f>
        <v>#NAME?</v>
      </c>
      <c r="I65" s="20">
        <v>1992</v>
      </c>
      <c r="J65" s="20" t="s">
        <v>59</v>
      </c>
      <c r="K65" s="20" t="s">
        <v>12</v>
      </c>
      <c r="L65" s="20" t="s">
        <v>12</v>
      </c>
      <c r="M65" s="27" t="s">
        <v>242</v>
      </c>
      <c r="N65" s="27" t="s">
        <v>7</v>
      </c>
      <c r="O65" s="1"/>
    </row>
    <row r="66" spans="1:15" ht="48" x14ac:dyDescent="0.25">
      <c r="A66" s="16">
        <v>63</v>
      </c>
      <c r="B66" s="17" t="s">
        <v>243</v>
      </c>
      <c r="C66" s="20" t="s">
        <v>57</v>
      </c>
      <c r="D66" s="20" t="s">
        <v>4</v>
      </c>
      <c r="E66" s="18" t="s">
        <v>244</v>
      </c>
      <c r="F66" s="19">
        <v>36381</v>
      </c>
      <c r="G66" s="19" t="s">
        <v>5</v>
      </c>
      <c r="H66" s="20" t="e">
        <f ca="1">_xlfn.IFS(Tabla44[[#This Row],[Fecha término]]&lt;=TODAY(),"No vigente",Tabla44[[#This Row],[Fecha término]]="Indefinido","Vigente",Tabla44[[#This Row],[Fecha término]]&gt;=TODAY(),"Vigente")</f>
        <v>#NAME?</v>
      </c>
      <c r="I66" s="20">
        <v>1999</v>
      </c>
      <c r="J66" s="20" t="s">
        <v>74</v>
      </c>
      <c r="K66" s="20" t="s">
        <v>68</v>
      </c>
      <c r="L66" s="20" t="s">
        <v>245</v>
      </c>
      <c r="M66" s="34" t="s">
        <v>246</v>
      </c>
      <c r="N66" s="27" t="s">
        <v>7</v>
      </c>
      <c r="O66" s="1"/>
    </row>
    <row r="67" spans="1:15" ht="24" x14ac:dyDescent="0.25">
      <c r="A67" s="16">
        <v>64</v>
      </c>
      <c r="B67" s="17" t="s">
        <v>247</v>
      </c>
      <c r="C67" s="20" t="s">
        <v>57</v>
      </c>
      <c r="D67" s="20" t="s">
        <v>4</v>
      </c>
      <c r="E67" s="18" t="s">
        <v>248</v>
      </c>
      <c r="F67" s="19">
        <v>34113</v>
      </c>
      <c r="G67" s="19" t="s">
        <v>5</v>
      </c>
      <c r="H67" s="20" t="e">
        <f ca="1">_xlfn.IFS(Tabla44[[#This Row],[Fecha término]]&lt;=TODAY(),"No vigente",Tabla44[[#This Row],[Fecha término]]="Indefinido","Vigente",Tabla44[[#This Row],[Fecha término]]&gt;=TODAY(),"Vigente")</f>
        <v>#NAME?</v>
      </c>
      <c r="I67" s="20">
        <v>1993</v>
      </c>
      <c r="J67" s="20" t="s">
        <v>74</v>
      </c>
      <c r="K67" s="20" t="s">
        <v>75</v>
      </c>
      <c r="L67" s="20" t="s">
        <v>75</v>
      </c>
      <c r="M67" s="27" t="s">
        <v>249</v>
      </c>
      <c r="N67" s="27" t="s">
        <v>7</v>
      </c>
      <c r="O67" s="1"/>
    </row>
    <row r="68" spans="1:15" ht="60" x14ac:dyDescent="0.25">
      <c r="A68" s="16">
        <v>65</v>
      </c>
      <c r="B68" s="17" t="s">
        <v>250</v>
      </c>
      <c r="C68" s="20" t="s">
        <v>57</v>
      </c>
      <c r="D68" s="20" t="s">
        <v>4</v>
      </c>
      <c r="E68" s="18" t="s">
        <v>251</v>
      </c>
      <c r="F68" s="19">
        <v>41782</v>
      </c>
      <c r="G68" s="19" t="s">
        <v>5</v>
      </c>
      <c r="H68" s="20" t="e">
        <f ca="1">_xlfn.IFS(Tabla44[[#This Row],[Fecha término]]&lt;=TODAY(),"No vigente",Tabla44[[#This Row],[Fecha término]]="Indefinido","Vigente",Tabla44[[#This Row],[Fecha término]]&gt;=TODAY(),"Vigente")</f>
        <v>#NAME?</v>
      </c>
      <c r="I68" s="20">
        <v>2014</v>
      </c>
      <c r="J68" s="20" t="s">
        <v>59</v>
      </c>
      <c r="K68" s="20" t="s">
        <v>60</v>
      </c>
      <c r="L68" s="20" t="s">
        <v>192</v>
      </c>
      <c r="M68" s="34" t="s">
        <v>252</v>
      </c>
      <c r="N68" s="27" t="s">
        <v>7</v>
      </c>
      <c r="O68" s="1"/>
    </row>
    <row r="69" spans="1:15" ht="36" x14ac:dyDescent="0.25">
      <c r="A69" s="16">
        <v>66</v>
      </c>
      <c r="B69" s="18" t="s">
        <v>253</v>
      </c>
      <c r="C69" s="20" t="s">
        <v>57</v>
      </c>
      <c r="D69" s="20" t="s">
        <v>8</v>
      </c>
      <c r="E69" s="18" t="s">
        <v>231</v>
      </c>
      <c r="F69" s="19">
        <v>36381</v>
      </c>
      <c r="G69" s="19" t="s">
        <v>5</v>
      </c>
      <c r="H69" s="20" t="e">
        <f ca="1">_xlfn.IFS(Tabla44[[#This Row],[Fecha término]]&lt;=TODAY(),"No vigente",Tabla44[[#This Row],[Fecha término]]="Indefinido","Vigente",Tabla44[[#This Row],[Fecha término]]&gt;=TODAY(),"Vigente")</f>
        <v>#NAME?</v>
      </c>
      <c r="I69" s="20">
        <v>1999</v>
      </c>
      <c r="J69" s="20" t="s">
        <v>74</v>
      </c>
      <c r="K69" s="20" t="s">
        <v>68</v>
      </c>
      <c r="L69" s="20" t="s">
        <v>68</v>
      </c>
      <c r="M69" s="27" t="s">
        <v>254</v>
      </c>
      <c r="N69" s="27" t="s">
        <v>7</v>
      </c>
      <c r="O69" s="1"/>
    </row>
    <row r="70" spans="1:15" ht="48" x14ac:dyDescent="0.25">
      <c r="A70" s="16">
        <v>67</v>
      </c>
      <c r="B70" s="18" t="s">
        <v>255</v>
      </c>
      <c r="C70" s="20" t="s">
        <v>57</v>
      </c>
      <c r="D70" s="20" t="s">
        <v>8</v>
      </c>
      <c r="E70" s="18" t="s">
        <v>219</v>
      </c>
      <c r="F70" s="19">
        <v>40063</v>
      </c>
      <c r="G70" s="19" t="s">
        <v>5</v>
      </c>
      <c r="H70" s="20" t="e">
        <f ca="1">_xlfn.IFS(Tabla44[[#This Row],[Fecha término]]&lt;=TODAY(),"No vigente",Tabla44[[#This Row],[Fecha término]]="Indefinido","Vigente",Tabla44[[#This Row],[Fecha término]]&gt;=TODAY(),"Vigente")</f>
        <v>#NAME?</v>
      </c>
      <c r="I70" s="20">
        <v>2009</v>
      </c>
      <c r="J70" s="20" t="s">
        <v>59</v>
      </c>
      <c r="K70" s="20" t="s">
        <v>220</v>
      </c>
      <c r="L70" s="20" t="s">
        <v>221</v>
      </c>
      <c r="M70" s="27" t="s">
        <v>256</v>
      </c>
      <c r="N70" s="27" t="s">
        <v>7</v>
      </c>
      <c r="O70" s="1"/>
    </row>
    <row r="71" spans="1:15" ht="36" x14ac:dyDescent="0.25">
      <c r="A71" s="16">
        <v>68</v>
      </c>
      <c r="B71" s="18" t="s">
        <v>257</v>
      </c>
      <c r="C71" s="20" t="s">
        <v>57</v>
      </c>
      <c r="D71" s="20" t="s">
        <v>8</v>
      </c>
      <c r="E71" s="18" t="s">
        <v>139</v>
      </c>
      <c r="F71" s="19">
        <v>36678</v>
      </c>
      <c r="G71" s="19" t="s">
        <v>5</v>
      </c>
      <c r="H71" s="20" t="e">
        <f ca="1">_xlfn.IFS(Tabla44[[#This Row],[Fecha término]]&lt;=TODAY(),"No vigente",Tabla44[[#This Row],[Fecha término]]="Indefinido","Vigente",Tabla44[[#This Row],[Fecha término]]&gt;=TODAY(),"Vigente")</f>
        <v>#NAME?</v>
      </c>
      <c r="I71" s="20">
        <v>2000</v>
      </c>
      <c r="J71" s="20" t="s">
        <v>59</v>
      </c>
      <c r="K71" s="20" t="s">
        <v>12</v>
      </c>
      <c r="L71" s="20" t="s">
        <v>12</v>
      </c>
      <c r="M71" s="34" t="s">
        <v>258</v>
      </c>
      <c r="N71" s="27" t="s">
        <v>7</v>
      </c>
      <c r="O71" s="1"/>
    </row>
    <row r="72" spans="1:15" ht="48" x14ac:dyDescent="0.25">
      <c r="A72" s="16">
        <v>69</v>
      </c>
      <c r="B72" s="18" t="s">
        <v>259</v>
      </c>
      <c r="C72" s="20" t="s">
        <v>57</v>
      </c>
      <c r="D72" s="20" t="s">
        <v>8</v>
      </c>
      <c r="E72" s="18" t="s">
        <v>260</v>
      </c>
      <c r="F72" s="19" t="s">
        <v>261</v>
      </c>
      <c r="G72" s="19" t="s">
        <v>5</v>
      </c>
      <c r="H72" s="20" t="e">
        <f ca="1">_xlfn.IFS(Tabla44[[#This Row],[Fecha término]]&lt;=TODAY(),"No vigente",Tabla44[[#This Row],[Fecha término]]="Indefinido","Vigente",Tabla44[[#This Row],[Fecha término]]&gt;=TODAY(),"Vigente")</f>
        <v>#NAME?</v>
      </c>
      <c r="I72" s="20">
        <v>2019</v>
      </c>
      <c r="J72" s="20" t="s">
        <v>59</v>
      </c>
      <c r="K72" s="20" t="s">
        <v>60</v>
      </c>
      <c r="L72" s="20" t="s">
        <v>192</v>
      </c>
      <c r="M72" s="27" t="s">
        <v>262</v>
      </c>
      <c r="N72" s="27" t="s">
        <v>7</v>
      </c>
      <c r="O72" s="1"/>
    </row>
    <row r="73" spans="1:15" ht="24" x14ac:dyDescent="0.25">
      <c r="A73" s="16">
        <v>70</v>
      </c>
      <c r="B73" s="17" t="s">
        <v>263</v>
      </c>
      <c r="C73" s="20" t="s">
        <v>57</v>
      </c>
      <c r="D73" s="20" t="s">
        <v>8</v>
      </c>
      <c r="E73" s="18" t="s">
        <v>264</v>
      </c>
      <c r="F73" s="19">
        <v>41896</v>
      </c>
      <c r="G73" s="19" t="s">
        <v>5</v>
      </c>
      <c r="H73" s="20" t="e">
        <f ca="1">_xlfn.IFS(Tabla44[[#This Row],[Fecha término]]&lt;=TODAY(),"No vigente",Tabla44[[#This Row],[Fecha término]]="Indefinido","Vigente",Tabla44[[#This Row],[Fecha término]]&gt;=TODAY(),"Vigente")</f>
        <v>#NAME?</v>
      </c>
      <c r="I73" s="20">
        <v>2014</v>
      </c>
      <c r="J73" s="20" t="s">
        <v>265</v>
      </c>
      <c r="K73" s="20" t="s">
        <v>228</v>
      </c>
      <c r="L73" s="20" t="s">
        <v>228</v>
      </c>
      <c r="M73" s="34" t="s">
        <v>266</v>
      </c>
      <c r="N73" s="27" t="s">
        <v>7</v>
      </c>
      <c r="O73" s="1"/>
    </row>
    <row r="74" spans="1:15" ht="24" x14ac:dyDescent="0.25">
      <c r="A74" s="16">
        <v>71</v>
      </c>
      <c r="B74" s="18" t="s">
        <v>267</v>
      </c>
      <c r="C74" s="20" t="s">
        <v>57</v>
      </c>
      <c r="D74" s="20" t="s">
        <v>4</v>
      </c>
      <c r="E74" s="18" t="s">
        <v>268</v>
      </c>
      <c r="F74" s="19">
        <v>41704</v>
      </c>
      <c r="G74" s="19" t="s">
        <v>5</v>
      </c>
      <c r="H74" s="20" t="e">
        <f ca="1">_xlfn.IFS(Tabla44[[#This Row],[Fecha término]]&lt;=TODAY(),"No vigente",Tabla44[[#This Row],[Fecha término]]="Indefinido","Vigente",Tabla44[[#This Row],[Fecha término]]&gt;=TODAY(),"Vigente")</f>
        <v>#NAME?</v>
      </c>
      <c r="I74" s="20">
        <v>2014</v>
      </c>
      <c r="J74" s="20" t="s">
        <v>74</v>
      </c>
      <c r="K74" s="20" t="s">
        <v>75</v>
      </c>
      <c r="L74" s="20" t="s">
        <v>75</v>
      </c>
      <c r="M74" s="34" t="s">
        <v>269</v>
      </c>
      <c r="N74" s="27" t="str">
        <f>HYPERLINK("https://drive.google.com/open?id=1Qws2O9KaBgS00MFWUWdW_Zj7yO5hh-UF","Ver Convenio")</f>
        <v>Ver Convenio</v>
      </c>
      <c r="O74" s="1"/>
    </row>
    <row r="75" spans="1:15" ht="36" x14ac:dyDescent="0.25">
      <c r="A75" s="16">
        <v>72</v>
      </c>
      <c r="B75" s="18" t="s">
        <v>270</v>
      </c>
      <c r="C75" s="20" t="s">
        <v>57</v>
      </c>
      <c r="D75" s="20" t="s">
        <v>4</v>
      </c>
      <c r="E75" s="18" t="s">
        <v>271</v>
      </c>
      <c r="F75" s="19">
        <v>34075</v>
      </c>
      <c r="G75" s="19" t="s">
        <v>5</v>
      </c>
      <c r="H75" s="20" t="e">
        <f ca="1">_xlfn.IFS(Tabla44[[#This Row],[Fecha término]]&lt;=TODAY(),"No vigente",Tabla44[[#This Row],[Fecha término]]="Indefinido","Vigente",Tabla44[[#This Row],[Fecha término]]&gt;=TODAY(),"Vigente")</f>
        <v>#NAME?</v>
      </c>
      <c r="I75" s="20">
        <v>1993</v>
      </c>
      <c r="J75" s="20" t="s">
        <v>59</v>
      </c>
      <c r="K75" s="20" t="s">
        <v>85</v>
      </c>
      <c r="L75" s="20" t="s">
        <v>272</v>
      </c>
      <c r="M75" s="27" t="s">
        <v>273</v>
      </c>
      <c r="N75" s="27" t="s">
        <v>7</v>
      </c>
      <c r="O75" s="1"/>
    </row>
    <row r="76" spans="1:15" ht="36" x14ac:dyDescent="0.25">
      <c r="A76" s="16">
        <v>73</v>
      </c>
      <c r="B76" s="18" t="s">
        <v>274</v>
      </c>
      <c r="C76" s="20" t="s">
        <v>57</v>
      </c>
      <c r="D76" s="20" t="s">
        <v>8</v>
      </c>
      <c r="E76" s="18" t="s">
        <v>276</v>
      </c>
      <c r="F76" s="19">
        <v>33610</v>
      </c>
      <c r="G76" s="19" t="s">
        <v>5</v>
      </c>
      <c r="H76" s="20" t="e">
        <f ca="1">_xlfn.IFS(Tabla44[[#This Row],[Fecha término]]&lt;=TODAY(),"No vigente",Tabla44[[#This Row],[Fecha término]]="Indefinido","Vigente",Tabla44[[#This Row],[Fecha término]]&gt;=TODAY(),"Vigente")</f>
        <v>#NAME?</v>
      </c>
      <c r="I76" s="20">
        <v>1992</v>
      </c>
      <c r="J76" s="20" t="s">
        <v>59</v>
      </c>
      <c r="K76" s="20" t="s">
        <v>277</v>
      </c>
      <c r="L76" s="20" t="s">
        <v>278</v>
      </c>
      <c r="M76" s="27" t="s">
        <v>275</v>
      </c>
      <c r="N76" s="27" t="s">
        <v>7</v>
      </c>
      <c r="O76" s="1"/>
    </row>
    <row r="77" spans="1:15" ht="48" x14ac:dyDescent="0.25">
      <c r="A77" s="16">
        <v>74</v>
      </c>
      <c r="B77" s="18" t="s">
        <v>279</v>
      </c>
      <c r="C77" s="20" t="s">
        <v>57</v>
      </c>
      <c r="D77" s="20" t="s">
        <v>8</v>
      </c>
      <c r="E77" s="18" t="s">
        <v>280</v>
      </c>
      <c r="F77" s="19">
        <v>33245</v>
      </c>
      <c r="G77" s="19" t="s">
        <v>5</v>
      </c>
      <c r="H77" s="20" t="e">
        <f ca="1">_xlfn.IFS(Tabla44[[#This Row],[Fecha término]]&lt;=TODAY(),"No vigente",Tabla44[[#This Row],[Fecha término]]="Indefinido","Vigente",Tabla44[[#This Row],[Fecha término]]&gt;=TODAY(),"Vigente")</f>
        <v>#NAME?</v>
      </c>
      <c r="I77" s="20">
        <v>1991</v>
      </c>
      <c r="J77" s="20" t="s">
        <v>59</v>
      </c>
      <c r="K77" s="20" t="s">
        <v>60</v>
      </c>
      <c r="L77" s="20" t="s">
        <v>61</v>
      </c>
      <c r="M77" s="27" t="s">
        <v>275</v>
      </c>
      <c r="N77" s="27" t="s">
        <v>7</v>
      </c>
      <c r="O77" s="1"/>
    </row>
    <row r="78" spans="1:15" ht="24" x14ac:dyDescent="0.25">
      <c r="A78" s="16">
        <v>75</v>
      </c>
      <c r="B78" s="18" t="s">
        <v>281</v>
      </c>
      <c r="C78" s="20" t="s">
        <v>57</v>
      </c>
      <c r="D78" s="20" t="s">
        <v>4</v>
      </c>
      <c r="E78" s="18" t="s">
        <v>282</v>
      </c>
      <c r="F78" s="19">
        <v>38513</v>
      </c>
      <c r="G78" s="19" t="s">
        <v>5</v>
      </c>
      <c r="H78" s="20" t="e">
        <f ca="1">_xlfn.IFS(Tabla44[[#This Row],[Fecha término]]&lt;=TODAY(),"No vigente",Tabla44[[#This Row],[Fecha término]]="Indefinido","Vigente",Tabla44[[#This Row],[Fecha término]]&gt;=TODAY(),"Vigente")</f>
        <v>#NAME?</v>
      </c>
      <c r="I78" s="20">
        <v>2005</v>
      </c>
      <c r="J78" s="20" t="s">
        <v>59</v>
      </c>
      <c r="K78" s="20" t="s">
        <v>12</v>
      </c>
      <c r="L78" s="20" t="s">
        <v>12</v>
      </c>
      <c r="M78" s="27" t="s">
        <v>283</v>
      </c>
      <c r="N78" s="27" t="s">
        <v>7</v>
      </c>
      <c r="O78" s="1"/>
    </row>
    <row r="79" spans="1:15" ht="28.15" customHeight="1" x14ac:dyDescent="0.25">
      <c r="A79" s="16">
        <v>76</v>
      </c>
      <c r="B79" s="18" t="s">
        <v>284</v>
      </c>
      <c r="C79" s="20" t="s">
        <v>57</v>
      </c>
      <c r="D79" s="20" t="s">
        <v>8</v>
      </c>
      <c r="E79" s="18" t="s">
        <v>285</v>
      </c>
      <c r="F79" s="19">
        <v>43748</v>
      </c>
      <c r="G79" s="19" t="s">
        <v>5</v>
      </c>
      <c r="H79" s="20" t="e">
        <f ca="1">_xlfn.IFS(Tabla44[[#This Row],[Fecha término]]&lt;=TODAY(),"No vigente",Tabla44[[#This Row],[Fecha término]]="Indefinido","Vigente",Tabla44[[#This Row],[Fecha término]]&gt;=TODAY(),"Vigente")</f>
        <v>#NAME?</v>
      </c>
      <c r="I79" s="20">
        <v>2019</v>
      </c>
      <c r="J79" s="20" t="s">
        <v>286</v>
      </c>
      <c r="K79" s="20" t="s">
        <v>80</v>
      </c>
      <c r="L79" s="20" t="s">
        <v>287</v>
      </c>
      <c r="M79" s="27" t="s">
        <v>288</v>
      </c>
      <c r="N79" s="27" t="str">
        <f>HYPERLINK("https://drive.google.com/open?id=1TVnqGxcTcQIF0SzpxuCVYom9tCZqzh9L","Ver Convenio")</f>
        <v>Ver Convenio</v>
      </c>
      <c r="O79" s="1"/>
    </row>
    <row r="80" spans="1:15" ht="48" x14ac:dyDescent="0.25">
      <c r="A80" s="16">
        <v>77</v>
      </c>
      <c r="B80" s="18" t="s">
        <v>284</v>
      </c>
      <c r="C80" s="20" t="s">
        <v>57</v>
      </c>
      <c r="D80" s="20" t="s">
        <v>8</v>
      </c>
      <c r="E80" s="18" t="s">
        <v>289</v>
      </c>
      <c r="F80" s="19">
        <v>40738</v>
      </c>
      <c r="G80" s="19" t="s">
        <v>5</v>
      </c>
      <c r="H80" s="20" t="e">
        <f ca="1">_xlfn.IFS(Tabla44[[#This Row],[Fecha término]]&lt;=TODAY(),"No vigente",Tabla44[[#This Row],[Fecha término]]="Indefinido","Vigente",Tabla44[[#This Row],[Fecha término]]&gt;=TODAY(),"Vigente")</f>
        <v>#NAME?</v>
      </c>
      <c r="I80" s="20">
        <v>2011</v>
      </c>
      <c r="J80" s="20" t="s">
        <v>59</v>
      </c>
      <c r="K80" s="20" t="s">
        <v>60</v>
      </c>
      <c r="L80" s="20" t="s">
        <v>61</v>
      </c>
      <c r="M80" s="27" t="s">
        <v>288</v>
      </c>
      <c r="N80" s="27" t="s">
        <v>7</v>
      </c>
      <c r="O80" s="1"/>
    </row>
    <row r="81" spans="1:15" ht="48" x14ac:dyDescent="0.25">
      <c r="A81" s="16">
        <v>78</v>
      </c>
      <c r="B81" s="18" t="s">
        <v>290</v>
      </c>
      <c r="C81" s="20" t="s">
        <v>57</v>
      </c>
      <c r="D81" s="20" t="s">
        <v>8</v>
      </c>
      <c r="E81" s="18" t="s">
        <v>241</v>
      </c>
      <c r="F81" s="19">
        <v>35214</v>
      </c>
      <c r="G81" s="19" t="s">
        <v>5</v>
      </c>
      <c r="H81" s="20" t="e">
        <f ca="1">_xlfn.IFS(Tabla44[[#This Row],[Fecha término]]&lt;=TODAY(),"No vigente",Tabla44[[#This Row],[Fecha término]]="Indefinido","Vigente",Tabla44[[#This Row],[Fecha término]]&gt;=TODAY(),"Vigente")</f>
        <v>#NAME?</v>
      </c>
      <c r="I81" s="20">
        <v>1996</v>
      </c>
      <c r="J81" s="20" t="s">
        <v>59</v>
      </c>
      <c r="K81" s="20" t="s">
        <v>60</v>
      </c>
      <c r="L81" s="20" t="s">
        <v>61</v>
      </c>
      <c r="M81" s="27" t="s">
        <v>291</v>
      </c>
      <c r="N81" s="27" t="s">
        <v>7</v>
      </c>
      <c r="O81" s="1"/>
    </row>
    <row r="82" spans="1:15" ht="36" x14ac:dyDescent="0.25">
      <c r="A82" s="16">
        <v>79</v>
      </c>
      <c r="B82" s="18" t="s">
        <v>292</v>
      </c>
      <c r="C82" s="20" t="s">
        <v>57</v>
      </c>
      <c r="D82" s="20" t="s">
        <v>4</v>
      </c>
      <c r="E82" s="18" t="s">
        <v>293</v>
      </c>
      <c r="F82" s="19">
        <v>41509</v>
      </c>
      <c r="G82" s="19" t="s">
        <v>5</v>
      </c>
      <c r="H82" s="20" t="e">
        <f ca="1">_xlfn.IFS(Tabla44[[#This Row],[Fecha término]]&lt;=TODAY(),"No vigente",Tabla44[[#This Row],[Fecha término]]="Indefinido","Vigente",Tabla44[[#This Row],[Fecha término]]&gt;=TODAY(),"Vigente")</f>
        <v>#NAME?</v>
      </c>
      <c r="I82" s="20">
        <v>2013</v>
      </c>
      <c r="J82" s="20" t="s">
        <v>74</v>
      </c>
      <c r="K82" s="20" t="s">
        <v>120</v>
      </c>
      <c r="L82" s="20" t="s">
        <v>182</v>
      </c>
      <c r="M82" s="27" t="s">
        <v>294</v>
      </c>
      <c r="N82" s="27" t="s">
        <v>7</v>
      </c>
      <c r="O82" s="1"/>
    </row>
    <row r="83" spans="1:15" ht="36" x14ac:dyDescent="0.25">
      <c r="A83" s="16">
        <v>80</v>
      </c>
      <c r="B83" s="18" t="s">
        <v>295</v>
      </c>
      <c r="C83" s="20" t="s">
        <v>57</v>
      </c>
      <c r="D83" s="20" t="s">
        <v>4</v>
      </c>
      <c r="E83" s="18" t="s">
        <v>296</v>
      </c>
      <c r="F83" s="19">
        <v>41673</v>
      </c>
      <c r="G83" s="19" t="s">
        <v>5</v>
      </c>
      <c r="H83" s="20" t="e">
        <f ca="1">_xlfn.IFS(Tabla44[[#This Row],[Fecha término]]&lt;=TODAY(),"No vigente",Tabla44[[#This Row],[Fecha término]]="Indefinido","Vigente",Tabla44[[#This Row],[Fecha término]]&gt;=TODAY(),"Vigente")</f>
        <v>#NAME?</v>
      </c>
      <c r="I83" s="20">
        <v>2014</v>
      </c>
      <c r="J83" s="20" t="s">
        <v>74</v>
      </c>
      <c r="K83" s="20" t="s">
        <v>75</v>
      </c>
      <c r="L83" s="20" t="s">
        <v>108</v>
      </c>
      <c r="M83" s="27" t="s">
        <v>297</v>
      </c>
      <c r="N83" s="27" t="s">
        <v>7</v>
      </c>
      <c r="O83" s="1"/>
    </row>
    <row r="84" spans="1:15" ht="36" x14ac:dyDescent="0.25">
      <c r="A84" s="16">
        <v>81</v>
      </c>
      <c r="B84" s="17" t="s">
        <v>298</v>
      </c>
      <c r="C84" s="20" t="s">
        <v>57</v>
      </c>
      <c r="D84" s="20" t="s">
        <v>4</v>
      </c>
      <c r="E84" s="18" t="s">
        <v>299</v>
      </c>
      <c r="F84" s="19" t="s">
        <v>12</v>
      </c>
      <c r="G84" s="19" t="s">
        <v>5</v>
      </c>
      <c r="H84" s="20" t="e">
        <f ca="1">_xlfn.IFS(Tabla44[[#This Row],[Fecha término]]&lt;=TODAY(),"No vigente",Tabla44[[#This Row],[Fecha término]]="Indefinido","Vigente",Tabla44[[#This Row],[Fecha término]]&gt;=TODAY(),"Vigente")</f>
        <v>#NAME?</v>
      </c>
      <c r="I84" s="21" t="s">
        <v>12</v>
      </c>
      <c r="J84" s="21" t="s">
        <v>59</v>
      </c>
      <c r="K84" s="21" t="s">
        <v>12</v>
      </c>
      <c r="L84" s="20" t="s">
        <v>12</v>
      </c>
      <c r="M84" s="34" t="s">
        <v>300</v>
      </c>
      <c r="N84" s="27" t="s">
        <v>7</v>
      </c>
      <c r="O84" s="1"/>
    </row>
    <row r="85" spans="1:15" ht="24" x14ac:dyDescent="0.25">
      <c r="A85" s="16">
        <v>82</v>
      </c>
      <c r="B85" s="18" t="s">
        <v>301</v>
      </c>
      <c r="C85" s="20" t="s">
        <v>57</v>
      </c>
      <c r="D85" s="20" t="s">
        <v>4</v>
      </c>
      <c r="E85" s="18" t="s">
        <v>302</v>
      </c>
      <c r="F85" s="19">
        <v>41198</v>
      </c>
      <c r="G85" s="19" t="s">
        <v>5</v>
      </c>
      <c r="H85" s="20" t="e">
        <f ca="1">_xlfn.IFS(Tabla44[[#This Row],[Fecha término]]&lt;=TODAY(),"No vigente",Tabla44[[#This Row],[Fecha término]]="Indefinido","Vigente",Tabla44[[#This Row],[Fecha término]]&gt;=TODAY(),"Vigente")</f>
        <v>#NAME?</v>
      </c>
      <c r="I85" s="20">
        <v>2012</v>
      </c>
      <c r="J85" s="20" t="s">
        <v>74</v>
      </c>
      <c r="K85" s="20" t="s">
        <v>12</v>
      </c>
      <c r="L85" s="20" t="s">
        <v>12</v>
      </c>
      <c r="M85" s="27" t="s">
        <v>303</v>
      </c>
      <c r="N85" s="27" t="s">
        <v>7</v>
      </c>
      <c r="O85" s="1"/>
    </row>
    <row r="86" spans="1:15" ht="24" x14ac:dyDescent="0.25">
      <c r="A86" s="16">
        <v>83</v>
      </c>
      <c r="B86" s="18" t="s">
        <v>304</v>
      </c>
      <c r="C86" s="20" t="s">
        <v>57</v>
      </c>
      <c r="D86" s="20" t="s">
        <v>4</v>
      </c>
      <c r="E86" s="18" t="s">
        <v>305</v>
      </c>
      <c r="F86" s="19">
        <v>33438</v>
      </c>
      <c r="G86" s="19" t="s">
        <v>5</v>
      </c>
      <c r="H86" s="20" t="e">
        <f ca="1">_xlfn.IFS(Tabla44[[#This Row],[Fecha término]]&lt;=TODAY(),"No vigente",Tabla44[[#This Row],[Fecha término]]="Indefinido","Vigente",Tabla44[[#This Row],[Fecha término]]&gt;=TODAY(),"Vigente")</f>
        <v>#NAME?</v>
      </c>
      <c r="I86" s="20">
        <v>1991</v>
      </c>
      <c r="J86" s="20" t="s">
        <v>59</v>
      </c>
      <c r="K86" s="20" t="s">
        <v>228</v>
      </c>
      <c r="L86" s="20" t="s">
        <v>228</v>
      </c>
      <c r="M86" s="27" t="s">
        <v>306</v>
      </c>
      <c r="N86" s="27" t="s">
        <v>7</v>
      </c>
      <c r="O86" s="1"/>
    </row>
    <row r="87" spans="1:15" ht="24" x14ac:dyDescent="0.25">
      <c r="A87" s="16">
        <v>84</v>
      </c>
      <c r="B87" s="18" t="s">
        <v>304</v>
      </c>
      <c r="C87" s="20" t="s">
        <v>57</v>
      </c>
      <c r="D87" s="20" t="s">
        <v>4</v>
      </c>
      <c r="E87" s="18" t="s">
        <v>307</v>
      </c>
      <c r="F87" s="19">
        <v>33802</v>
      </c>
      <c r="G87" s="19" t="s">
        <v>5</v>
      </c>
      <c r="H87" s="20" t="e">
        <f ca="1">_xlfn.IFS(Tabla44[[#This Row],[Fecha término]]&lt;=TODAY(),"No vigente",Tabla44[[#This Row],[Fecha término]]="Indefinido","Vigente",Tabla44[[#This Row],[Fecha término]]&gt;=TODAY(),"Vigente")</f>
        <v>#NAME?</v>
      </c>
      <c r="I87" s="20">
        <v>1992</v>
      </c>
      <c r="J87" s="20" t="s">
        <v>59</v>
      </c>
      <c r="K87" s="20" t="s">
        <v>12</v>
      </c>
      <c r="L87" s="20" t="s">
        <v>12</v>
      </c>
      <c r="M87" s="27" t="s">
        <v>306</v>
      </c>
      <c r="N87" s="27" t="s">
        <v>7</v>
      </c>
      <c r="O87" s="1"/>
    </row>
    <row r="88" spans="1:15" ht="36" x14ac:dyDescent="0.25">
      <c r="A88" s="16">
        <v>85</v>
      </c>
      <c r="B88" s="18" t="s">
        <v>308</v>
      </c>
      <c r="C88" s="20" t="s">
        <v>57</v>
      </c>
      <c r="D88" s="20" t="s">
        <v>4</v>
      </c>
      <c r="E88" s="18" t="s">
        <v>309</v>
      </c>
      <c r="F88" s="19">
        <v>35818</v>
      </c>
      <c r="G88" s="19" t="s">
        <v>5</v>
      </c>
      <c r="H88" s="20" t="e">
        <f ca="1">_xlfn.IFS(Tabla44[[#This Row],[Fecha término]]&lt;=TODAY(),"No vigente",Tabla44[[#This Row],[Fecha término]]="Indefinido","Vigente",Tabla44[[#This Row],[Fecha término]]&gt;=TODAY(),"Vigente")</f>
        <v>#NAME?</v>
      </c>
      <c r="I88" s="20">
        <v>1998</v>
      </c>
      <c r="J88" s="20" t="s">
        <v>59</v>
      </c>
      <c r="K88" s="20" t="s">
        <v>12</v>
      </c>
      <c r="L88" s="20" t="s">
        <v>12</v>
      </c>
      <c r="M88" s="27" t="s">
        <v>310</v>
      </c>
      <c r="N88" s="27" t="s">
        <v>7</v>
      </c>
      <c r="O88" s="1"/>
    </row>
    <row r="89" spans="1:15" ht="36" x14ac:dyDescent="0.25">
      <c r="A89" s="16">
        <v>86</v>
      </c>
      <c r="B89" s="18" t="s">
        <v>311</v>
      </c>
      <c r="C89" s="20" t="s">
        <v>57</v>
      </c>
      <c r="D89" s="20" t="s">
        <v>4</v>
      </c>
      <c r="E89" s="18" t="s">
        <v>312</v>
      </c>
      <c r="F89" s="19">
        <v>36537</v>
      </c>
      <c r="G89" s="19" t="s">
        <v>5</v>
      </c>
      <c r="H89" s="20" t="e">
        <f ca="1">_xlfn.IFS(Tabla44[[#This Row],[Fecha término]]&lt;=TODAY(),"No vigente",Tabla44[[#This Row],[Fecha término]]="Indefinido","Vigente",Tabla44[[#This Row],[Fecha término]]&gt;=TODAY(),"Vigente")</f>
        <v>#NAME?</v>
      </c>
      <c r="I89" s="20">
        <v>2000</v>
      </c>
      <c r="J89" s="20" t="s">
        <v>59</v>
      </c>
      <c r="K89" s="20" t="s">
        <v>92</v>
      </c>
      <c r="L89" s="20" t="s">
        <v>92</v>
      </c>
      <c r="M89" s="27" t="s">
        <v>313</v>
      </c>
      <c r="N89" s="27" t="s">
        <v>7</v>
      </c>
      <c r="O89" s="1"/>
    </row>
    <row r="90" spans="1:15" ht="36" x14ac:dyDescent="0.25">
      <c r="A90" s="16">
        <v>87</v>
      </c>
      <c r="B90" s="17" t="s">
        <v>314</v>
      </c>
      <c r="C90" s="20" t="s">
        <v>57</v>
      </c>
      <c r="D90" s="20" t="s">
        <v>8</v>
      </c>
      <c r="E90" s="18" t="s">
        <v>315</v>
      </c>
      <c r="F90" s="19">
        <v>34645</v>
      </c>
      <c r="G90" s="19" t="s">
        <v>5</v>
      </c>
      <c r="H90" s="20" t="e">
        <f ca="1">_xlfn.IFS(Tabla44[[#This Row],[Fecha término]]&lt;=TODAY(),"No vigente",Tabla44[[#This Row],[Fecha término]]="Indefinido","Vigente",Tabla44[[#This Row],[Fecha término]]&gt;=TODAY(),"Vigente")</f>
        <v>#NAME?</v>
      </c>
      <c r="I90" s="20">
        <v>1994</v>
      </c>
      <c r="J90" s="20" t="s">
        <v>59</v>
      </c>
      <c r="K90" s="20" t="s">
        <v>12</v>
      </c>
      <c r="L90" s="20" t="s">
        <v>12</v>
      </c>
      <c r="M90" s="27" t="s">
        <v>316</v>
      </c>
      <c r="N90" s="27" t="s">
        <v>7</v>
      </c>
      <c r="O90" s="1"/>
    </row>
    <row r="91" spans="1:15" ht="60" x14ac:dyDescent="0.25">
      <c r="A91" s="16">
        <v>88</v>
      </c>
      <c r="B91" s="17" t="s">
        <v>317</v>
      </c>
      <c r="C91" s="20" t="s">
        <v>57</v>
      </c>
      <c r="D91" s="20" t="s">
        <v>4</v>
      </c>
      <c r="E91" s="18" t="s">
        <v>318</v>
      </c>
      <c r="F91" s="19">
        <v>43598</v>
      </c>
      <c r="G91" s="19" t="s">
        <v>5</v>
      </c>
      <c r="H91" s="20" t="e">
        <f ca="1">_xlfn.IFS(Tabla44[[#This Row],[Fecha término]]&lt;=TODAY(),"No vigente",Tabla44[[#This Row],[Fecha término]]="Indefinido","Vigente",Tabla44[[#This Row],[Fecha término]]&gt;=TODAY(),"Vigente")</f>
        <v>#NAME?</v>
      </c>
      <c r="I91" s="20">
        <v>2019</v>
      </c>
      <c r="J91" s="20" t="s">
        <v>59</v>
      </c>
      <c r="K91" s="20" t="s">
        <v>319</v>
      </c>
      <c r="L91" s="20" t="s">
        <v>320</v>
      </c>
      <c r="M91" s="27" t="s">
        <v>321</v>
      </c>
      <c r="N91" s="28" t="s">
        <v>391</v>
      </c>
      <c r="O91" s="1"/>
    </row>
    <row r="92" spans="1:15" ht="24" x14ac:dyDescent="0.25">
      <c r="A92" s="16">
        <v>89</v>
      </c>
      <c r="B92" s="18" t="s">
        <v>322</v>
      </c>
      <c r="C92" s="20" t="s">
        <v>57</v>
      </c>
      <c r="D92" s="20" t="s">
        <v>4</v>
      </c>
      <c r="E92" s="18" t="s">
        <v>323</v>
      </c>
      <c r="F92" s="19">
        <v>33728</v>
      </c>
      <c r="G92" s="19" t="s">
        <v>5</v>
      </c>
      <c r="H92" s="20" t="e">
        <f ca="1">_xlfn.IFS(Tabla44[[#This Row],[Fecha término]]&lt;=TODAY(),"No vigente",Tabla44[[#This Row],[Fecha término]]="Indefinido","Vigente",Tabla44[[#This Row],[Fecha término]]&gt;=TODAY(),"Vigente")</f>
        <v>#NAME?</v>
      </c>
      <c r="I92" s="20">
        <v>1992</v>
      </c>
      <c r="J92" s="20" t="s">
        <v>59</v>
      </c>
      <c r="K92" s="20" t="s">
        <v>12</v>
      </c>
      <c r="L92" s="20" t="s">
        <v>12</v>
      </c>
      <c r="M92" s="34" t="s">
        <v>324</v>
      </c>
      <c r="N92" s="27" t="s">
        <v>7</v>
      </c>
      <c r="O92" s="1"/>
    </row>
    <row r="93" spans="1:15" ht="60" x14ac:dyDescent="0.25">
      <c r="A93" s="16">
        <v>90</v>
      </c>
      <c r="B93" s="29" t="s">
        <v>378</v>
      </c>
      <c r="C93" s="31" t="s">
        <v>384</v>
      </c>
      <c r="D93" s="31" t="s">
        <v>8</v>
      </c>
      <c r="E93" s="30" t="s">
        <v>382</v>
      </c>
      <c r="F93" s="32">
        <v>34834</v>
      </c>
      <c r="G93" s="32" t="s">
        <v>5</v>
      </c>
      <c r="H93" s="31" t="s">
        <v>6</v>
      </c>
      <c r="I93" s="31">
        <v>1995</v>
      </c>
      <c r="J93" s="20" t="s">
        <v>59</v>
      </c>
      <c r="K93" s="20" t="s">
        <v>60</v>
      </c>
      <c r="L93" s="31" t="s">
        <v>61</v>
      </c>
      <c r="M93" s="35" t="s">
        <v>389</v>
      </c>
      <c r="N93" s="35" t="s">
        <v>7</v>
      </c>
      <c r="O93" s="1"/>
    </row>
    <row r="94" spans="1:15" ht="48" x14ac:dyDescent="0.25">
      <c r="A94" s="16">
        <v>91</v>
      </c>
      <c r="B94" s="17" t="s">
        <v>325</v>
      </c>
      <c r="C94" s="20" t="s">
        <v>57</v>
      </c>
      <c r="D94" s="20" t="s">
        <v>4</v>
      </c>
      <c r="E94" s="18" t="s">
        <v>326</v>
      </c>
      <c r="F94" s="19">
        <v>42656</v>
      </c>
      <c r="G94" s="19" t="s">
        <v>5</v>
      </c>
      <c r="H94" s="20" t="e">
        <f ca="1">_xlfn.IFS(Tabla44[[#This Row],[Fecha término]]&lt;=TODAY(),"No vigente",Tabla44[[#This Row],[Fecha término]]="Indefinido","Vigente",Tabla44[[#This Row],[Fecha término]]&gt;=TODAY(),"Vigente")</f>
        <v>#NAME?</v>
      </c>
      <c r="I94" s="20">
        <v>2016</v>
      </c>
      <c r="J94" s="20" t="s">
        <v>59</v>
      </c>
      <c r="K94" s="20" t="s">
        <v>64</v>
      </c>
      <c r="L94" s="20" t="s">
        <v>64</v>
      </c>
      <c r="M94" s="27" t="s">
        <v>327</v>
      </c>
      <c r="N94" s="28" t="s">
        <v>391</v>
      </c>
      <c r="O94" s="1"/>
    </row>
    <row r="95" spans="1:15" ht="24" x14ac:dyDescent="0.25">
      <c r="A95" s="16">
        <v>92</v>
      </c>
      <c r="B95" s="18" t="s">
        <v>328</v>
      </c>
      <c r="C95" s="20" t="s">
        <v>57</v>
      </c>
      <c r="D95" s="20" t="s">
        <v>8</v>
      </c>
      <c r="E95" s="18" t="s">
        <v>329</v>
      </c>
      <c r="F95" s="19">
        <v>31484</v>
      </c>
      <c r="G95" s="19">
        <v>49747</v>
      </c>
      <c r="H95" s="20" t="e">
        <f ca="1">_xlfn.IFS(Tabla44[[#This Row],[Fecha término]]&lt;=TODAY(),"No vigente",Tabla44[[#This Row],[Fecha término]]="Indefinido","Vigente",Tabla44[[#This Row],[Fecha término]]&gt;=TODAY(),"Vigente")</f>
        <v>#NAME?</v>
      </c>
      <c r="I95" s="20">
        <v>1986</v>
      </c>
      <c r="J95" s="20" t="s">
        <v>59</v>
      </c>
      <c r="K95" s="20" t="s">
        <v>330</v>
      </c>
      <c r="L95" s="20" t="s">
        <v>330</v>
      </c>
      <c r="M95" s="34" t="s">
        <v>331</v>
      </c>
      <c r="N95" s="27" t="s">
        <v>7</v>
      </c>
      <c r="O95" s="1"/>
    </row>
    <row r="96" spans="1:15" ht="48" x14ac:dyDescent="0.25">
      <c r="A96" s="16">
        <v>93</v>
      </c>
      <c r="B96" s="18" t="s">
        <v>328</v>
      </c>
      <c r="C96" s="20" t="s">
        <v>57</v>
      </c>
      <c r="D96" s="20" t="s">
        <v>4</v>
      </c>
      <c r="E96" s="18" t="s">
        <v>332</v>
      </c>
      <c r="F96" s="19">
        <v>43217</v>
      </c>
      <c r="G96" s="19">
        <v>50522</v>
      </c>
      <c r="H96" s="20" t="e">
        <f ca="1">_xlfn.IFS(Tabla44[[#This Row],[Fecha término]]&lt;=TODAY(),"No vigente",Tabla44[[#This Row],[Fecha término]]="Indefinido","Vigente",Tabla44[[#This Row],[Fecha término]]&gt;=TODAY(),"Vigente")</f>
        <v>#NAME?</v>
      </c>
      <c r="I96" s="20">
        <v>2018</v>
      </c>
      <c r="J96" s="20" t="s">
        <v>59</v>
      </c>
      <c r="K96" s="20" t="s">
        <v>60</v>
      </c>
      <c r="L96" s="20" t="s">
        <v>129</v>
      </c>
      <c r="M96" s="34" t="s">
        <v>331</v>
      </c>
      <c r="N96" s="27" t="str">
        <f>HYPERLINK("https://drive.google.com/open?id=192xMURY5ZzktJznGVTj8bhjiJKRxXceZ","Ver Convenio")</f>
        <v>Ver Convenio</v>
      </c>
      <c r="O96" s="1"/>
    </row>
    <row r="97" spans="1:15" ht="36" x14ac:dyDescent="0.25">
      <c r="A97" s="16">
        <v>94</v>
      </c>
      <c r="B97" s="18" t="s">
        <v>333</v>
      </c>
      <c r="C97" s="20" t="s">
        <v>57</v>
      </c>
      <c r="D97" s="20" t="s">
        <v>8</v>
      </c>
      <c r="E97" s="18" t="s">
        <v>334</v>
      </c>
      <c r="F97" s="19">
        <v>36266</v>
      </c>
      <c r="G97" s="19" t="s">
        <v>5</v>
      </c>
      <c r="H97" s="20" t="e">
        <f ca="1">_xlfn.IFS(Tabla44[[#This Row],[Fecha término]]&lt;=TODAY(),"No vigente",Tabla44[[#This Row],[Fecha término]]="Indefinido","Vigente",Tabla44[[#This Row],[Fecha término]]&gt;=TODAY(),"Vigente")</f>
        <v>#NAME?</v>
      </c>
      <c r="I97" s="20">
        <v>1999</v>
      </c>
      <c r="J97" s="20" t="s">
        <v>74</v>
      </c>
      <c r="K97" s="20" t="s">
        <v>85</v>
      </c>
      <c r="L97" s="20" t="s">
        <v>85</v>
      </c>
      <c r="M97" s="34" t="s">
        <v>335</v>
      </c>
      <c r="N97" s="28" t="s">
        <v>391</v>
      </c>
      <c r="O97" s="1"/>
    </row>
    <row r="98" spans="1:15" ht="36" x14ac:dyDescent="0.25">
      <c r="A98" s="16">
        <v>95</v>
      </c>
      <c r="B98" s="18" t="s">
        <v>336</v>
      </c>
      <c r="C98" s="20" t="s">
        <v>57</v>
      </c>
      <c r="D98" s="20" t="s">
        <v>4</v>
      </c>
      <c r="E98" s="18" t="s">
        <v>337</v>
      </c>
      <c r="F98" s="19">
        <v>35713</v>
      </c>
      <c r="G98" s="19" t="s">
        <v>5</v>
      </c>
      <c r="H98" s="20" t="e">
        <f ca="1">_xlfn.IFS(Tabla44[[#This Row],[Fecha término]]&lt;=TODAY(),"No vigente",Tabla44[[#This Row],[Fecha término]]="Indefinido","Vigente",Tabla44[[#This Row],[Fecha término]]&gt;=TODAY(),"Vigente")</f>
        <v>#NAME?</v>
      </c>
      <c r="I98" s="20">
        <v>1997</v>
      </c>
      <c r="J98" s="20" t="s">
        <v>59</v>
      </c>
      <c r="K98" s="20" t="s">
        <v>68</v>
      </c>
      <c r="L98" s="20" t="s">
        <v>68</v>
      </c>
      <c r="M98" s="27" t="s">
        <v>338</v>
      </c>
      <c r="N98" s="27" t="s">
        <v>7</v>
      </c>
      <c r="O98" s="1"/>
    </row>
    <row r="99" spans="1:15" ht="36" x14ac:dyDescent="0.25">
      <c r="A99" s="16">
        <v>96</v>
      </c>
      <c r="B99" s="18" t="s">
        <v>339</v>
      </c>
      <c r="C99" s="20" t="s">
        <v>57</v>
      </c>
      <c r="D99" s="20" t="s">
        <v>4</v>
      </c>
      <c r="E99" s="18" t="s">
        <v>176</v>
      </c>
      <c r="F99" s="19">
        <v>38082</v>
      </c>
      <c r="G99" s="19" t="s">
        <v>5</v>
      </c>
      <c r="H99" s="20" t="e">
        <f ca="1">_xlfn.IFS(Tabla44[[#This Row],[Fecha término]]&lt;=TODAY(),"No vigente",Tabla44[[#This Row],[Fecha término]]="Indefinido","Vigente",Tabla44[[#This Row],[Fecha término]]&gt;=TODAY(),"Vigente")</f>
        <v>#NAME?</v>
      </c>
      <c r="I99" s="20">
        <v>2004</v>
      </c>
      <c r="J99" s="20" t="s">
        <v>74</v>
      </c>
      <c r="K99" s="20" t="s">
        <v>75</v>
      </c>
      <c r="L99" s="20" t="s">
        <v>340</v>
      </c>
      <c r="M99" s="27" t="s">
        <v>341</v>
      </c>
      <c r="N99" s="27" t="s">
        <v>7</v>
      </c>
      <c r="O99" s="1"/>
    </row>
    <row r="100" spans="1:15" ht="36" x14ac:dyDescent="0.25">
      <c r="A100" s="16">
        <v>97</v>
      </c>
      <c r="B100" s="18" t="s">
        <v>342</v>
      </c>
      <c r="C100" s="20" t="s">
        <v>57</v>
      </c>
      <c r="D100" s="20" t="s">
        <v>4</v>
      </c>
      <c r="E100" s="18" t="s">
        <v>343</v>
      </c>
      <c r="F100" s="19">
        <v>33515</v>
      </c>
      <c r="G100" s="19" t="s">
        <v>5</v>
      </c>
      <c r="H100" s="20" t="e">
        <f ca="1">_xlfn.IFS(Tabla44[[#This Row],[Fecha término]]&lt;=TODAY(),"No vigente",Tabla44[[#This Row],[Fecha término]]="Indefinido","Vigente",Tabla44[[#This Row],[Fecha término]]&gt;=TODAY(),"Vigente")</f>
        <v>#NAME?</v>
      </c>
      <c r="I100" s="20">
        <v>1991</v>
      </c>
      <c r="J100" s="20" t="s">
        <v>59</v>
      </c>
      <c r="K100" s="20" t="s">
        <v>85</v>
      </c>
      <c r="L100" s="20" t="s">
        <v>85</v>
      </c>
      <c r="M100" s="27" t="s">
        <v>344</v>
      </c>
      <c r="N100" s="27" t="s">
        <v>7</v>
      </c>
      <c r="O100" s="1"/>
    </row>
    <row r="101" spans="1:15" ht="36" x14ac:dyDescent="0.25">
      <c r="A101" s="16">
        <v>98</v>
      </c>
      <c r="B101" s="18" t="s">
        <v>342</v>
      </c>
      <c r="C101" s="20" t="s">
        <v>57</v>
      </c>
      <c r="D101" s="20" t="s">
        <v>8</v>
      </c>
      <c r="E101" s="18" t="s">
        <v>345</v>
      </c>
      <c r="F101" s="19">
        <v>36000</v>
      </c>
      <c r="G101" s="19" t="s">
        <v>5</v>
      </c>
      <c r="H101" s="20" t="e">
        <f ca="1">_xlfn.IFS(Tabla44[[#This Row],[Fecha término]]&lt;=TODAY(),"No vigente",Tabla44[[#This Row],[Fecha término]]="Indefinido","Vigente",Tabla44[[#This Row],[Fecha término]]&gt;=TODAY(),"Vigente")</f>
        <v>#NAME?</v>
      </c>
      <c r="I101" s="20">
        <v>1998</v>
      </c>
      <c r="J101" s="20" t="s">
        <v>74</v>
      </c>
      <c r="K101" s="20" t="s">
        <v>68</v>
      </c>
      <c r="L101" s="20" t="s">
        <v>68</v>
      </c>
      <c r="M101" s="27" t="s">
        <v>344</v>
      </c>
      <c r="N101" s="27" t="s">
        <v>7</v>
      </c>
      <c r="O101" s="1"/>
    </row>
    <row r="102" spans="1:15" ht="36" x14ac:dyDescent="0.25">
      <c r="A102" s="16">
        <v>99</v>
      </c>
      <c r="B102" s="18" t="s">
        <v>342</v>
      </c>
      <c r="C102" s="20" t="s">
        <v>57</v>
      </c>
      <c r="D102" s="20" t="s">
        <v>4</v>
      </c>
      <c r="E102" s="18" t="s">
        <v>346</v>
      </c>
      <c r="F102" s="19">
        <v>34913</v>
      </c>
      <c r="G102" s="19" t="s">
        <v>5</v>
      </c>
      <c r="H102" s="20" t="e">
        <f ca="1">_xlfn.IFS(Tabla44[[#This Row],[Fecha término]]&lt;=TODAY(),"No vigente",Tabla44[[#This Row],[Fecha término]]="Indefinido","Vigente",Tabla44[[#This Row],[Fecha término]]&gt;=TODAY(),"Vigente")</f>
        <v>#NAME?</v>
      </c>
      <c r="I102" s="20">
        <v>1995</v>
      </c>
      <c r="J102" s="20" t="s">
        <v>59</v>
      </c>
      <c r="K102" s="20" t="s">
        <v>68</v>
      </c>
      <c r="L102" s="20" t="s">
        <v>68</v>
      </c>
      <c r="M102" s="27" t="s">
        <v>344</v>
      </c>
      <c r="N102" s="27" t="s">
        <v>7</v>
      </c>
      <c r="O102" s="1"/>
    </row>
    <row r="103" spans="1:15" ht="36" x14ac:dyDescent="0.25">
      <c r="A103" s="16">
        <v>100</v>
      </c>
      <c r="B103" s="18" t="s">
        <v>347</v>
      </c>
      <c r="C103" s="20" t="s">
        <v>57</v>
      </c>
      <c r="D103" s="20" t="s">
        <v>8</v>
      </c>
      <c r="E103" s="18" t="s">
        <v>348</v>
      </c>
      <c r="F103" s="19">
        <v>35642</v>
      </c>
      <c r="G103" s="19" t="s">
        <v>5</v>
      </c>
      <c r="H103" s="20" t="e">
        <f ca="1">_xlfn.IFS(Tabla44[[#This Row],[Fecha término]]&lt;=TODAY(),"No vigente",Tabla44[[#This Row],[Fecha término]]="Indefinido","Vigente",Tabla44[[#This Row],[Fecha término]]&gt;=TODAY(),"Vigente")</f>
        <v>#NAME?</v>
      </c>
      <c r="I103" s="20">
        <v>1997</v>
      </c>
      <c r="J103" s="20" t="s">
        <v>59</v>
      </c>
      <c r="K103" s="20" t="s">
        <v>68</v>
      </c>
      <c r="L103" s="20" t="s">
        <v>68</v>
      </c>
      <c r="M103" s="27" t="s">
        <v>349</v>
      </c>
      <c r="N103" s="27" t="s">
        <v>7</v>
      </c>
      <c r="O103" s="1"/>
    </row>
    <row r="104" spans="1:15" ht="15.75" customHeight="1" x14ac:dyDescent="0.25">
      <c r="A104" s="16">
        <v>101</v>
      </c>
      <c r="B104" s="18" t="s">
        <v>350</v>
      </c>
      <c r="C104" s="20" t="s">
        <v>57</v>
      </c>
      <c r="D104" s="20" t="s">
        <v>4</v>
      </c>
      <c r="E104" s="18" t="s">
        <v>351</v>
      </c>
      <c r="F104" s="19">
        <v>31488</v>
      </c>
      <c r="G104" s="19" t="s">
        <v>5</v>
      </c>
      <c r="H104" s="20" t="e">
        <f ca="1">_xlfn.IFS(Tabla44[[#This Row],[Fecha término]]&lt;=TODAY(),"No vigente",Tabla44[[#This Row],[Fecha término]]="Indefinido","Vigente",Tabla44[[#This Row],[Fecha término]]&gt;=TODAY(),"Vigente")</f>
        <v>#NAME?</v>
      </c>
      <c r="I104" s="20">
        <v>1986</v>
      </c>
      <c r="J104" s="20" t="s">
        <v>74</v>
      </c>
      <c r="K104" s="20" t="s">
        <v>68</v>
      </c>
      <c r="L104" s="20" t="s">
        <v>68</v>
      </c>
      <c r="M104" s="27" t="s">
        <v>352</v>
      </c>
      <c r="N104" s="27" t="s">
        <v>7</v>
      </c>
    </row>
    <row r="105" spans="1:15" ht="60" x14ac:dyDescent="0.25">
      <c r="A105" s="16">
        <v>102</v>
      </c>
      <c r="B105" s="36" t="s">
        <v>353</v>
      </c>
      <c r="C105" s="33" t="s">
        <v>57</v>
      </c>
      <c r="D105" s="33" t="s">
        <v>8</v>
      </c>
      <c r="E105" s="36" t="s">
        <v>354</v>
      </c>
      <c r="F105" s="38">
        <v>42647</v>
      </c>
      <c r="G105" s="38">
        <v>44108</v>
      </c>
      <c r="H105" s="33" t="e">
        <f ca="1">_xlfn.IFS(Tabla44[[#This Row],[Fecha término]]&lt;=TODAY(),"No vigente",Tabla44[[#This Row],[Fecha término]]="Indefinido","Vigente",Tabla44[[#This Row],[Fecha término]]&gt;=TODAY(),"Vigente")</f>
        <v>#NAME?</v>
      </c>
      <c r="I105" s="33">
        <v>2016</v>
      </c>
      <c r="J105" s="33" t="s">
        <v>59</v>
      </c>
      <c r="K105" s="33" t="s">
        <v>355</v>
      </c>
      <c r="L105" s="33" t="s">
        <v>356</v>
      </c>
      <c r="M105" s="39" t="s">
        <v>357</v>
      </c>
      <c r="N105" s="39" t="str">
        <f>HYPERLINK("https://drive.google.com/open?id=1A5tcTPm7Kxn0TWlrXbDPbhuGCO737Rgk","Ver Convenio")</f>
        <v>Ver Convenio</v>
      </c>
    </row>
    <row r="106" spans="1:15" ht="60" x14ac:dyDescent="0.25">
      <c r="A106" s="16">
        <v>103</v>
      </c>
      <c r="B106" s="18" t="s">
        <v>358</v>
      </c>
      <c r="C106" s="20" t="s">
        <v>57</v>
      </c>
      <c r="D106" s="20" t="s">
        <v>8</v>
      </c>
      <c r="E106" s="18" t="s">
        <v>359</v>
      </c>
      <c r="F106" s="19">
        <v>34205</v>
      </c>
      <c r="G106" s="19" t="s">
        <v>5</v>
      </c>
      <c r="H106" s="20" t="e">
        <f ca="1">_xlfn.IFS(Tabla44[[#This Row],[Fecha término]]&lt;=TODAY(),"No vigente",Tabla44[[#This Row],[Fecha término]]="Indefinido","Vigente",Tabla44[[#This Row],[Fecha término]]&gt;=TODAY(),"Vigente")</f>
        <v>#NAME?</v>
      </c>
      <c r="I106" s="20">
        <v>1993</v>
      </c>
      <c r="J106" s="20" t="s">
        <v>59</v>
      </c>
      <c r="K106" s="20" t="s">
        <v>12</v>
      </c>
      <c r="L106" s="20" t="s">
        <v>12</v>
      </c>
      <c r="M106" s="27" t="s">
        <v>360</v>
      </c>
      <c r="N106" s="27" t="s">
        <v>7</v>
      </c>
    </row>
    <row r="107" spans="1:15" ht="36" x14ac:dyDescent="0.25">
      <c r="A107" s="16">
        <v>104</v>
      </c>
      <c r="B107" s="36" t="s">
        <v>361</v>
      </c>
      <c r="C107" s="33" t="s">
        <v>57</v>
      </c>
      <c r="D107" s="33" t="s">
        <v>8</v>
      </c>
      <c r="E107" s="36" t="s">
        <v>362</v>
      </c>
      <c r="F107" s="38">
        <v>34563</v>
      </c>
      <c r="G107" s="38" t="s">
        <v>5</v>
      </c>
      <c r="H107" s="33" t="e">
        <f ca="1">_xlfn.IFS(Tabla44[[#This Row],[Fecha término]]&lt;=TODAY(),"No vigente",Tabla44[[#This Row],[Fecha término]]="Indefinido","Vigente",Tabla44[[#This Row],[Fecha término]]&gt;=TODAY(),"Vigente")</f>
        <v>#NAME?</v>
      </c>
      <c r="I107" s="33">
        <v>1994</v>
      </c>
      <c r="J107" s="33" t="s">
        <v>59</v>
      </c>
      <c r="K107" s="33" t="s">
        <v>68</v>
      </c>
      <c r="L107" s="33" t="s">
        <v>68</v>
      </c>
      <c r="M107" s="39" t="s">
        <v>363</v>
      </c>
      <c r="N107" s="41" t="s">
        <v>391</v>
      </c>
    </row>
    <row r="108" spans="1:15" ht="48" x14ac:dyDescent="0.25">
      <c r="A108" s="16">
        <v>105</v>
      </c>
      <c r="B108" s="37" t="s">
        <v>361</v>
      </c>
      <c r="C108" s="33" t="s">
        <v>57</v>
      </c>
      <c r="D108" s="33" t="s">
        <v>11</v>
      </c>
      <c r="E108" s="36" t="s">
        <v>364</v>
      </c>
      <c r="F108" s="38">
        <v>36159</v>
      </c>
      <c r="G108" s="38" t="s">
        <v>5</v>
      </c>
      <c r="H108" s="33" t="e">
        <f ca="1">_xlfn.IFS(Tabla44[[#This Row],[Fecha término]]&lt;=TODAY(),"No vigente",Tabla44[[#This Row],[Fecha término]]="Indefinido","Vigente",Tabla44[[#This Row],[Fecha término]]&gt;=TODAY(),"Vigente")</f>
        <v>#NAME?</v>
      </c>
      <c r="I108" s="33">
        <v>1998</v>
      </c>
      <c r="J108" s="33" t="s">
        <v>74</v>
      </c>
      <c r="K108" s="33" t="s">
        <v>68</v>
      </c>
      <c r="L108" s="33" t="s">
        <v>68</v>
      </c>
      <c r="M108" s="39" t="s">
        <v>363</v>
      </c>
      <c r="N108" s="41" t="s">
        <v>391</v>
      </c>
    </row>
    <row r="109" spans="1:15" ht="72" x14ac:dyDescent="0.25">
      <c r="A109" s="16">
        <v>106</v>
      </c>
      <c r="B109" s="37" t="s">
        <v>365</v>
      </c>
      <c r="C109" s="33" t="s">
        <v>72</v>
      </c>
      <c r="D109" s="33" t="s">
        <v>4</v>
      </c>
      <c r="E109" s="36" t="s">
        <v>366</v>
      </c>
      <c r="F109" s="38">
        <v>33854</v>
      </c>
      <c r="G109" s="38" t="s">
        <v>5</v>
      </c>
      <c r="H109" s="33" t="e">
        <f ca="1">_xlfn.IFS(Tabla44[[#This Row],[Fecha término]]&lt;=TODAY(),"No vigente",Tabla44[[#This Row],[Fecha término]]="Indefinido","Vigente",Tabla44[[#This Row],[Fecha término]]&gt;=TODAY(),"Vigente")</f>
        <v>#NAME?</v>
      </c>
      <c r="I109" s="33">
        <v>1992</v>
      </c>
      <c r="J109" s="33" t="s">
        <v>74</v>
      </c>
      <c r="K109" s="33" t="s">
        <v>277</v>
      </c>
      <c r="L109" s="33" t="s">
        <v>277</v>
      </c>
      <c r="M109" s="40" t="s">
        <v>10</v>
      </c>
      <c r="N109" s="39" t="s">
        <v>7</v>
      </c>
    </row>
    <row r="110" spans="1:15" ht="24" x14ac:dyDescent="0.25">
      <c r="A110" s="16">
        <v>107</v>
      </c>
      <c r="B110" s="36" t="s">
        <v>367</v>
      </c>
      <c r="C110" s="33" t="s">
        <v>57</v>
      </c>
      <c r="D110" s="33" t="s">
        <v>8</v>
      </c>
      <c r="E110" s="36" t="s">
        <v>368</v>
      </c>
      <c r="F110" s="38">
        <v>39253</v>
      </c>
      <c r="G110" s="38" t="s">
        <v>5</v>
      </c>
      <c r="H110" s="33" t="e">
        <f ca="1">_xlfn.IFS(Tabla44[[#This Row],[Fecha término]]&lt;=TODAY(),"No vigente",Tabla44[[#This Row],[Fecha término]]="Indefinido","Vigente",Tabla44[[#This Row],[Fecha término]]&gt;=TODAY(),"Vigente")</f>
        <v>#NAME?</v>
      </c>
      <c r="I110" s="33">
        <v>2007</v>
      </c>
      <c r="J110" s="33" t="s">
        <v>59</v>
      </c>
      <c r="K110" s="33" t="s">
        <v>12</v>
      </c>
      <c r="L110" s="33" t="s">
        <v>12</v>
      </c>
      <c r="M110" s="39" t="s">
        <v>369</v>
      </c>
      <c r="N110" s="41" t="s">
        <v>391</v>
      </c>
    </row>
    <row r="111" spans="1:15" ht="48" x14ac:dyDescent="0.25">
      <c r="A111" s="16">
        <v>108</v>
      </c>
      <c r="B111" s="37" t="s">
        <v>370</v>
      </c>
      <c r="C111" s="33" t="s">
        <v>57</v>
      </c>
      <c r="D111" s="33" t="s">
        <v>11</v>
      </c>
      <c r="E111" s="36" t="s">
        <v>371</v>
      </c>
      <c r="F111" s="38">
        <v>33322</v>
      </c>
      <c r="G111" s="38" t="s">
        <v>5</v>
      </c>
      <c r="H111" s="33" t="e">
        <f ca="1">_xlfn.IFS(Tabla44[[#This Row],[Fecha término]]&lt;=TODAY(),"No vigente",Tabla44[[#This Row],[Fecha término]]="Indefinido","Vigente",Tabla44[[#This Row],[Fecha término]]&gt;=TODAY(),"Vigente")</f>
        <v>#NAME?</v>
      </c>
      <c r="I111" s="33">
        <v>1991</v>
      </c>
      <c r="J111" s="33" t="s">
        <v>59</v>
      </c>
      <c r="K111" s="33" t="s">
        <v>12</v>
      </c>
      <c r="L111" s="33" t="s">
        <v>12</v>
      </c>
      <c r="M111" s="39" t="s">
        <v>372</v>
      </c>
      <c r="N111" s="39" t="s">
        <v>7</v>
      </c>
    </row>
    <row r="112" spans="1:15" ht="48" x14ac:dyDescent="0.25">
      <c r="A112" s="16">
        <v>109</v>
      </c>
      <c r="B112" s="37" t="s">
        <v>373</v>
      </c>
      <c r="C112" s="33" t="s">
        <v>57</v>
      </c>
      <c r="D112" s="33" t="s">
        <v>4</v>
      </c>
      <c r="E112" s="36" t="s">
        <v>374</v>
      </c>
      <c r="F112" s="38">
        <v>31863</v>
      </c>
      <c r="G112" s="38" t="s">
        <v>5</v>
      </c>
      <c r="H112" s="33" t="e">
        <f ca="1">_xlfn.IFS(Tabla44[[#This Row],[Fecha término]]&lt;=TODAY(),"No vigente",Tabla44[[#This Row],[Fecha término]]="Indefinido","Vigente",Tabla44[[#This Row],[Fecha término]]&gt;=TODAY(),"Vigente")</f>
        <v>#NAME?</v>
      </c>
      <c r="I112" s="33">
        <v>1987</v>
      </c>
      <c r="J112" s="33" t="s">
        <v>59</v>
      </c>
      <c r="K112" s="33" t="s">
        <v>64</v>
      </c>
      <c r="L112" s="33" t="s">
        <v>64</v>
      </c>
      <c r="M112" s="39" t="s">
        <v>375</v>
      </c>
      <c r="N112" s="41" t="s">
        <v>391</v>
      </c>
    </row>
  </sheetData>
  <mergeCells count="5">
    <mergeCell ref="A2:C2"/>
    <mergeCell ref="D2:E2"/>
    <mergeCell ref="F2:I2"/>
    <mergeCell ref="K2:L2"/>
    <mergeCell ref="M2:N2"/>
  </mergeCells>
  <conditionalFormatting sqref="E3">
    <cfRule type="duplicateValues" dxfId="19" priority="6"/>
  </conditionalFormatting>
  <hyperlinks>
    <hyperlink ref="M4" r:id="rId1" display="https://www.uni-muenchen.de/index.html"/>
    <hyperlink ref="M5" r:id="rId2" display="https://www.h-ab.de/startseite/"/>
    <hyperlink ref="M7" r:id="rId3" display="https://www.h-ab.de/startseite/"/>
    <hyperlink ref="M6" r:id="rId4" display="http://www.uni-bamberg.de/"/>
    <hyperlink ref="M8" r:id="rId5" display="http://www.ku-eichstaett.de/"/>
    <hyperlink ref="M9" r:id="rId6" display="https://tu-dresden.de/"/>
    <hyperlink ref="M10" r:id="rId7" display="http://www.hs-esslingen.de/en/"/>
    <hyperlink ref="M11" r:id="rId8" display="www.fau.eu"/>
    <hyperlink ref="M12" r:id="rId9" display="www.fau.eu"/>
    <hyperlink ref="M13" r:id="rId10" display="https://en.fh-muenster.de/index.php"/>
    <hyperlink ref="M14" r:id="rId11" display="https://en.fh-muenster.de/index.php"/>
    <hyperlink ref="M15" r:id="rId12" display="https://en.fh-muenster.de/index.php"/>
    <hyperlink ref="M16" r:id="rId13" display="https://en.fh-muenster.de/index.php"/>
    <hyperlink ref="M17" r:id="rId14" display="https://en.fh-muenster.de/index.php"/>
    <hyperlink ref="M18" r:id="rId15" display="https://www.fraunhofer.de/en.html"/>
    <hyperlink ref="M19" r:id="rId16" display="http://tu-freiberg.de/"/>
    <hyperlink ref="M22" r:id="rId17" display="http://tu-freiberg.de/"/>
    <hyperlink ref="M23" r:id="rId18" display="http://www.lai.fu-berlin.de/es/"/>
    <hyperlink ref="M24" r:id="rId19" display="http://www.lai.fu-berlin.de/es/"/>
    <hyperlink ref="M25" r:id="rId20" display="http://www.frankfurt-school.de/content/de.html"/>
    <hyperlink ref="M26" r:id="rId21" display="http://www.uni-hannover.de/de/"/>
    <hyperlink ref="M27" r:id="rId22" display="http://www.leuphana.de/"/>
    <hyperlink ref="M29" r:id="rId23" display="http://www.leuphana.de/"/>
    <hyperlink ref="M30" r:id="rId24" display="http://www.hs-neu-ulm.de/"/>
    <hyperlink ref="M31" r:id="rId25" display="https://www.hs-rm.de/en/"/>
    <hyperlink ref="M32" r:id="rId26" display="https://www.hs-rm.de/en/"/>
    <hyperlink ref="M33" r:id="rId27" display="https://www.hs-rottenburg.net/startseite/"/>
    <hyperlink ref="M34" r:id="rId28" display="http://www.fh-worms.de/"/>
    <hyperlink ref="M35" r:id="rId29" display="http://www.fh-worms.de/"/>
    <hyperlink ref="M36" r:id="rId30" display="www.uni-bielefeld.de"/>
    <hyperlink ref="M37" r:id="rId31" display="http://www.kit.edu/english/index.php"/>
    <hyperlink ref="M38" r:id="rId32" display="http://www.kit.edu/english/index.php"/>
    <hyperlink ref="M39" r:id="rId33" display="https://www.uni-konstanz.de/en/"/>
    <hyperlink ref="M40" r:id="rId34" display="http://www.uni-passau.de/"/>
    <hyperlink ref="M42" r:id="rId35" display="http://www.uni-passau.de/"/>
    <hyperlink ref="M41" r:id="rId36" display="https://en.fh-muenster.de/index.php"/>
    <hyperlink ref="M43" r:id="rId37" display="http://www.umaza.edu.ar/"/>
    <hyperlink ref="M44" r:id="rId38" display="https://www.unc.edu.ar/"/>
    <hyperlink ref="M45" r:id="rId39" display="http://www.uncuyo.edu.ar/"/>
    <hyperlink ref="M47" r:id="rId40" display="http://www.unf.edu.ar/"/>
    <hyperlink ref="M48" r:id="rId41" display="https://unlp.edu.ar/"/>
    <hyperlink ref="M49" r:id="rId42" display="http://www.unla.edu.ar/"/>
    <hyperlink ref="M50" r:id="rId43" display="http://www.unl.edu.ar/"/>
    <hyperlink ref="M51" r:id="rId44" display="https://www.unam.edu.ar/"/>
    <hyperlink ref="M52" r:id="rId45" display="http://www.unr.edu.ar/"/>
    <hyperlink ref="M53" r:id="rId46" display="http://www.unr.edu.ar/"/>
    <hyperlink ref="M54" r:id="rId47" display="http://www.unr.edu.ar/"/>
    <hyperlink ref="M55" r:id="rId48" display="http://www.unsj.edu.ar/"/>
    <hyperlink ref="M56" r:id="rId49" display="http://www.untref.edu.ar/"/>
    <hyperlink ref="M57" r:id="rId50" display="http://www.unne.edu.ar/"/>
    <hyperlink ref="M58" r:id="rId51" display="http://www.unne.edu.ar/"/>
    <hyperlink ref="M59" r:id="rId52" display="http://www.unne.edu.ar/"/>
    <hyperlink ref="M61" r:id="rId53" display="http://www.fh-joanneum.at/"/>
    <hyperlink ref="M62" r:id="rId54" display="http://www.fh-joanneum.at/"/>
    <hyperlink ref="M65" r:id="rId55" display="https://www.uantwerpen.be/en/"/>
    <hyperlink ref="M66" r:id="rId56" display="http://www.ugent.be/en"/>
    <hyperlink ref="M67" r:id="rId57" display="https://www.uliege.be/cms/c_8699436/fr/portail-uliege"/>
    <hyperlink ref="M68" r:id="rId58" display="https://www.uliege.be/cms/c_8699436/fr/portail-uliege"/>
    <hyperlink ref="M72" r:id="rId59" display="http://www.umss.edu.bo/"/>
    <hyperlink ref="M73" r:id="rId60" display="http://www.usfx.bo/"/>
    <hyperlink ref="M74" r:id="rId61" display="http://www.upb.edu/"/>
    <hyperlink ref="M75" r:id="rId62" display="http://www.upb.edu/"/>
    <hyperlink ref="M76" r:id="rId63" display="http://www.upb.edu/"/>
    <hyperlink ref="M77" r:id="rId64" display="http://www.upsa.edu.bo/"/>
    <hyperlink ref="M78" r:id="rId65" display="http://www.upsa.edu.bo/"/>
    <hyperlink ref="M79" r:id="rId66" display="http://www.unifranz.edu.bo/"/>
    <hyperlink ref="M80" r:id="rId67" display="http://www.uto.edu.bo/"/>
    <hyperlink ref="M82" r:id="rId68" display="https://www.cetem.gov.br/"/>
    <hyperlink ref="M83" r:id="rId69" display="http://www.coppe.ufrj.br/"/>
    <hyperlink ref="M84" r:id="rId70" display="http://www.fjp.mg.gov.br/"/>
    <hyperlink ref="M85" r:id="rId71" display="http://inescbrasil.org.br/?lang=es"/>
    <hyperlink ref="M86" r:id="rId72" display="http://www.uerj.br/index.php"/>
    <hyperlink ref="M87" r:id="rId73" display="http://www.ifsc.edu.br/"/>
    <hyperlink ref="M88" r:id="rId74" display="http://www.ifsc.edu.br/"/>
    <hyperlink ref="M89" r:id="rId75" display="http://www.fiesp.com.br/instituto-roberto-simonsen-irs/"/>
    <hyperlink ref="M90" r:id="rId76" display="www.unb.br"/>
    <hyperlink ref="M91" r:id="rId77" display="www.unb.br"/>
    <hyperlink ref="M92" r:id="rId78" display="https://www.unisc.br/pt/"/>
    <hyperlink ref="M94" r:id="rId79" display="http://www5.usp.br/"/>
    <hyperlink ref="M95" r:id="rId80" display="http://www.unisinos.br/"/>
    <hyperlink ref="M96" r:id="rId81" display="http://www.unisinos.br/"/>
    <hyperlink ref="M97" r:id="rId82" display="http://www.unicamp.br/"/>
    <hyperlink ref="M98" r:id="rId83" display="http://www.portal.ufba.br/"/>
    <hyperlink ref="M100" r:id="rId84" display="http://www.ufscar.br/"/>
    <hyperlink ref="M101" r:id="rId85" display="http://ufsc.br/"/>
    <hyperlink ref="M102" r:id="rId86" display="http://ufsc.br/"/>
    <hyperlink ref="M103" r:id="rId87" display="http://www.ufsm.br/"/>
    <hyperlink ref="M104" r:id="rId88" display="http://www.ufpr.br/portalufpr/"/>
    <hyperlink ref="M105" r:id="rId89" display="http://www.unisanta.br/"/>
    <hyperlink ref="M106" r:id="rId90" display="http://www.unisanta.br/"/>
    <hyperlink ref="M107" r:id="rId91" display="http://portal.utfpr.edu.br/"/>
    <hyperlink ref="M108" r:id="rId92" display="https://www.mcmaster.ca/"/>
    <hyperlink ref="M109" r:id="rId93" display="https://uwaterloo.ca/renison/"/>
    <hyperlink ref="M110" r:id="rId94" display="http://www.tru.ca/"/>
    <hyperlink ref="M111" r:id="rId95" display="https://www.ualberta.ca/index.html"/>
    <hyperlink ref="M112" r:id="rId96" display="http://www.umontreal.ca/"/>
    <hyperlink ref="M46" r:id="rId97" display="http://www.uncuyo.edu.ar/"/>
    <hyperlink ref="N4" r:id="rId98"/>
    <hyperlink ref="N5" r:id="rId99"/>
    <hyperlink ref="N6" r:id="rId100"/>
    <hyperlink ref="N8" r:id="rId101"/>
    <hyperlink ref="N9" r:id="rId102"/>
    <hyperlink ref="N10" r:id="rId103"/>
    <hyperlink ref="N11" r:id="rId104"/>
    <hyperlink ref="N12" r:id="rId105"/>
    <hyperlink ref="N13" r:id="rId106"/>
    <hyperlink ref="N14" r:id="rId107"/>
    <hyperlink ref="N15" r:id="rId108"/>
    <hyperlink ref="N16" r:id="rId109"/>
    <hyperlink ref="N17" r:id="rId110"/>
    <hyperlink ref="N18" r:id="rId111"/>
    <hyperlink ref="N19" r:id="rId112"/>
    <hyperlink ref="N22" r:id="rId113"/>
    <hyperlink ref="N24" r:id="rId114"/>
    <hyperlink ref="N25" r:id="rId115"/>
    <hyperlink ref="N26" r:id="rId116"/>
    <hyperlink ref="N27" r:id="rId117"/>
    <hyperlink ref="N29" r:id="rId118"/>
    <hyperlink ref="N30" r:id="rId119"/>
    <hyperlink ref="N31" r:id="rId120"/>
    <hyperlink ref="N32" r:id="rId121"/>
    <hyperlink ref="N33" r:id="rId122"/>
    <hyperlink ref="N34" r:id="rId123"/>
    <hyperlink ref="N35" r:id="rId124"/>
    <hyperlink ref="N36" r:id="rId125"/>
    <hyperlink ref="N37" r:id="rId126"/>
    <hyperlink ref="N38" r:id="rId127"/>
    <hyperlink ref="N39" r:id="rId128"/>
    <hyperlink ref="N40" r:id="rId129"/>
    <hyperlink ref="N42" r:id="rId130"/>
    <hyperlink ref="N41" r:id="rId131"/>
    <hyperlink ref="N43" r:id="rId132"/>
    <hyperlink ref="N44" r:id="rId133"/>
    <hyperlink ref="N45" r:id="rId134"/>
    <hyperlink ref="N46" r:id="rId135"/>
    <hyperlink ref="N48" r:id="rId136"/>
    <hyperlink ref="N49" r:id="rId137"/>
    <hyperlink ref="N50" r:id="rId138"/>
    <hyperlink ref="N51" r:id="rId139"/>
    <hyperlink ref="N52" r:id="rId140"/>
    <hyperlink ref="N53" r:id="rId141"/>
    <hyperlink ref="N54" r:id="rId142"/>
    <hyperlink ref="N55" r:id="rId143"/>
    <hyperlink ref="N56" r:id="rId144"/>
    <hyperlink ref="N57" r:id="rId145"/>
    <hyperlink ref="N58" r:id="rId146"/>
    <hyperlink ref="N59" r:id="rId147"/>
    <hyperlink ref="N61" r:id="rId148"/>
    <hyperlink ref="N65" r:id="rId149"/>
    <hyperlink ref="N66" r:id="rId150"/>
    <hyperlink ref="N67" r:id="rId151"/>
    <hyperlink ref="N68" r:id="rId152"/>
    <hyperlink ref="N72" r:id="rId153"/>
    <hyperlink ref="N73" r:id="rId154"/>
    <hyperlink ref="N75" r:id="rId155"/>
    <hyperlink ref="N76" r:id="rId156"/>
    <hyperlink ref="N77" r:id="rId157"/>
    <hyperlink ref="N78" r:id="rId158"/>
    <hyperlink ref="N80" r:id="rId159"/>
    <hyperlink ref="N82" r:id="rId160"/>
    <hyperlink ref="N83" r:id="rId161"/>
    <hyperlink ref="N84" r:id="rId162"/>
    <hyperlink ref="N85" r:id="rId163"/>
    <hyperlink ref="N86" r:id="rId164"/>
    <hyperlink ref="N87" r:id="rId165"/>
    <hyperlink ref="N88" r:id="rId166"/>
    <hyperlink ref="N89" r:id="rId167"/>
    <hyperlink ref="N90" r:id="rId168"/>
    <hyperlink ref="N92" r:id="rId169"/>
    <hyperlink ref="N95" r:id="rId170"/>
    <hyperlink ref="N98" r:id="rId171"/>
    <hyperlink ref="N100" r:id="rId172"/>
    <hyperlink ref="N101" r:id="rId173"/>
    <hyperlink ref="N102" r:id="rId174"/>
    <hyperlink ref="N103" r:id="rId175"/>
    <hyperlink ref="N104" r:id="rId176"/>
    <hyperlink ref="N106" r:id="rId177"/>
    <hyperlink ref="N109" r:id="rId178"/>
    <hyperlink ref="N111" r:id="rId179"/>
    <hyperlink ref="N21" r:id="rId180"/>
    <hyperlink ref="N20" r:id="rId181"/>
    <hyperlink ref="M21" r:id="rId182"/>
    <hyperlink ref="M20" r:id="rId183"/>
    <hyperlink ref="N93" r:id="rId184"/>
    <hyperlink ref="M93" r:id="rId185"/>
    <hyperlink ref="N28" r:id="rId186"/>
    <hyperlink ref="M28" r:id="rId187"/>
    <hyperlink ref="N99" r:id="rId188"/>
    <hyperlink ref="N81" r:id="rId189"/>
    <hyperlink ref="N71" r:id="rId190"/>
    <hyperlink ref="N70" r:id="rId191"/>
    <hyperlink ref="N69" r:id="rId192"/>
    <hyperlink ref="N64" r:id="rId193"/>
    <hyperlink ref="N63" r:id="rId194"/>
    <hyperlink ref="M99" r:id="rId195" display="http://www.ufmg.br/"/>
    <hyperlink ref="M81" r:id="rId196" display="http://www.unitepc.edu.bo/"/>
    <hyperlink ref="M71" r:id="rId197" display="http://www.univalle.edu/"/>
    <hyperlink ref="M70" r:id="rId198" display="http://www.udabol.edu.bo/"/>
    <hyperlink ref="M69" r:id="rId199" display="http://www.ceub.edu.bo/"/>
    <hyperlink ref="M64" r:id="rId200" display="https://www.fh-vie.ac.at/en"/>
    <hyperlink ref="M63" r:id="rId201" display="https://www.fh-vie.ac.at/en"/>
    <hyperlink ref="M60" r:id="rId202" display="https://www.uns.edu.ar/"/>
  </hyperlinks>
  <pageMargins left="0.7" right="0.7" top="0.75" bottom="0.75" header="0.3" footer="0.3"/>
  <drawing r:id="rId203"/>
  <tableParts count="1">
    <tablePart r:id="rId20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zoomScaleNormal="100" workbookViewId="0">
      <selection activeCell="E10" sqref="E10:R10"/>
    </sheetView>
  </sheetViews>
  <sheetFormatPr baseColWidth="10" defaultRowHeight="15" x14ac:dyDescent="0.25"/>
  <cols>
    <col min="1" max="1" width="3.42578125" customWidth="1"/>
    <col min="18" max="18" width="18.28515625" customWidth="1"/>
  </cols>
  <sheetData>
    <row r="1" spans="1:18" ht="103.9" customHeight="1" x14ac:dyDescent="0.25"/>
    <row r="2" spans="1:18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33.4" customHeight="1" x14ac:dyDescent="0.5">
      <c r="A4" s="4"/>
      <c r="B4" s="6" t="s">
        <v>18</v>
      </c>
      <c r="C4" s="5"/>
      <c r="D4" s="5"/>
      <c r="E4" s="5"/>
      <c r="F4" s="5"/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5.15" customHeight="1" x14ac:dyDescent="0.25">
      <c r="A5" s="7" t="s">
        <v>19</v>
      </c>
      <c r="B5" s="48" t="s">
        <v>20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ht="58.15" customHeight="1" x14ac:dyDescent="0.25">
      <c r="A6" s="8"/>
      <c r="B6" s="49" t="s">
        <v>22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ht="25.15" customHeight="1" x14ac:dyDescent="0.25">
      <c r="A7" s="7" t="s">
        <v>21</v>
      </c>
      <c r="B7" s="48" t="s">
        <v>49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104.45" customHeight="1" x14ac:dyDescent="0.25">
      <c r="A8" s="8"/>
      <c r="B8" s="49" t="s">
        <v>34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ht="25.15" customHeight="1" x14ac:dyDescent="0.25">
      <c r="A9" s="7" t="s">
        <v>27</v>
      </c>
      <c r="B9" s="48" t="s">
        <v>29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18" ht="50.65" customHeight="1" x14ac:dyDescent="0.25">
      <c r="A10" s="8"/>
      <c r="B10" s="50" t="s">
        <v>13</v>
      </c>
      <c r="C10" s="50"/>
      <c r="D10" s="50"/>
      <c r="E10" s="47" t="s">
        <v>30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ht="50.65" customHeight="1" x14ac:dyDescent="0.25">
      <c r="A11" s="8"/>
      <c r="B11" s="50" t="s">
        <v>31</v>
      </c>
      <c r="C11" s="50"/>
      <c r="D11" s="50"/>
      <c r="E11" s="47" t="s">
        <v>32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ht="50.65" customHeight="1" x14ac:dyDescent="0.25">
      <c r="A12" s="8"/>
      <c r="B12" s="50" t="s">
        <v>36</v>
      </c>
      <c r="C12" s="50"/>
      <c r="D12" s="50"/>
      <c r="E12" s="47" t="s">
        <v>35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8" ht="50.65" customHeight="1" x14ac:dyDescent="0.25">
      <c r="A13" s="8"/>
      <c r="B13" s="50" t="s">
        <v>37</v>
      </c>
      <c r="C13" s="50"/>
      <c r="D13" s="50"/>
      <c r="E13" s="47" t="s">
        <v>38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18" ht="50.65" customHeight="1" x14ac:dyDescent="0.25">
      <c r="A14" s="8"/>
      <c r="B14" s="50" t="s">
        <v>39</v>
      </c>
      <c r="C14" s="50"/>
      <c r="D14" s="50"/>
      <c r="E14" s="47" t="s">
        <v>40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18" ht="50.65" customHeight="1" x14ac:dyDescent="0.25">
      <c r="A15" s="8"/>
      <c r="B15" s="50" t="s">
        <v>41</v>
      </c>
      <c r="C15" s="50"/>
      <c r="D15" s="50"/>
      <c r="E15" s="47" t="s">
        <v>42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18" ht="50.65" customHeight="1" x14ac:dyDescent="0.25">
      <c r="A16" s="8"/>
      <c r="B16" s="50" t="s">
        <v>43</v>
      </c>
      <c r="C16" s="50"/>
      <c r="D16" s="50"/>
      <c r="E16" s="47" t="s">
        <v>44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ht="50.65" customHeight="1" x14ac:dyDescent="0.25">
      <c r="A17" s="8"/>
      <c r="B17" s="50" t="s">
        <v>45</v>
      </c>
      <c r="C17" s="50"/>
      <c r="D17" s="50"/>
      <c r="E17" s="47" t="s">
        <v>46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ht="25.15" customHeight="1" x14ac:dyDescent="0.25">
      <c r="A18" s="7" t="s">
        <v>28</v>
      </c>
      <c r="B18" s="48" t="s">
        <v>47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 ht="55.15" customHeight="1" x14ac:dyDescent="0.25">
      <c r="A19" s="3"/>
      <c r="B19" s="49" t="s">
        <v>33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ht="45.4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</sheetData>
  <mergeCells count="24">
    <mergeCell ref="E12:R12"/>
    <mergeCell ref="E13:R13"/>
    <mergeCell ref="E14:R14"/>
    <mergeCell ref="A2:R3"/>
    <mergeCell ref="B6:R6"/>
    <mergeCell ref="B5:R5"/>
    <mergeCell ref="B7:R7"/>
    <mergeCell ref="B8:R8"/>
    <mergeCell ref="E15:R15"/>
    <mergeCell ref="B9:R9"/>
    <mergeCell ref="B18:R18"/>
    <mergeCell ref="B19:R19"/>
    <mergeCell ref="B15:D15"/>
    <mergeCell ref="B16:D16"/>
    <mergeCell ref="B17:D17"/>
    <mergeCell ref="B10:D10"/>
    <mergeCell ref="B11:D11"/>
    <mergeCell ref="B12:D12"/>
    <mergeCell ref="B13:D13"/>
    <mergeCell ref="B14:D14"/>
    <mergeCell ref="E16:R16"/>
    <mergeCell ref="E17:R17"/>
    <mergeCell ref="E10:R10"/>
    <mergeCell ref="E11:R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Mundo Público y Social</vt:lpstr>
      <vt:lpstr>Preguntas frecuentes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</dc:creator>
  <cp:lastModifiedBy>Usach</cp:lastModifiedBy>
  <dcterms:created xsi:type="dcterms:W3CDTF">2020-11-11T05:39:35Z</dcterms:created>
  <dcterms:modified xsi:type="dcterms:W3CDTF">2020-11-17T19:23:24Z</dcterms:modified>
</cp:coreProperties>
</file>